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520" windowHeight="12795" activeTab="7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  <sheet name="2016-2021" sheetId="8" r:id="rId8"/>
  </sheets>
  <externalReferences>
    <externalReference r:id="rId11"/>
    <externalReference r:id="rId12"/>
  </externalReferences>
  <definedNames>
    <definedName name="_xlnm.Print_Area" localSheetId="7">'2016-2021'!$A$1:$H$32</definedName>
  </definedNames>
  <calcPr fullCalcOnLoad="1"/>
</workbook>
</file>

<file path=xl/sharedStrings.xml><?xml version="1.0" encoding="utf-8"?>
<sst xmlns="http://schemas.openxmlformats.org/spreadsheetml/2006/main" count="145" uniqueCount="29">
  <si>
    <t>%</t>
  </si>
  <si>
    <t>Energy taxes</t>
  </si>
  <si>
    <t>Transport taxes</t>
  </si>
  <si>
    <t>Polution taxes</t>
  </si>
  <si>
    <t>Resource taxes</t>
  </si>
  <si>
    <t>Total taxes</t>
  </si>
  <si>
    <t>Type of environmental taxes</t>
  </si>
  <si>
    <t>Total environmental taxes</t>
  </si>
  <si>
    <t>Taxes on products (D21)</t>
  </si>
  <si>
    <t>Type of  tax</t>
  </si>
  <si>
    <t>Environmental taxes account for 2019 (th. tenge)</t>
  </si>
  <si>
    <t>Environmental taxes account for 2018 (th. tenge)</t>
  </si>
  <si>
    <t>Environmental taxes account for 2017 (th. tenge)</t>
  </si>
  <si>
    <t>Environmental taxes account for 2016 (th. tenge)</t>
  </si>
  <si>
    <t>Taxes not related to environmental</t>
  </si>
  <si>
    <t>Environmental taxes*</t>
  </si>
  <si>
    <t xml:space="preserve">Share of environmental taxes in GDP </t>
  </si>
  <si>
    <t>Structure of environmental taxes</t>
  </si>
  <si>
    <t>Environmental taxes account for 2020 (th. tenge)</t>
  </si>
  <si>
    <t>* The classification of taxes is given according to the 2008 SNA and the 2012 SEEA.</t>
  </si>
  <si>
    <t>Environmental taxes account for 2021 (th. tenge)</t>
  </si>
  <si>
    <t xml:space="preserve"> </t>
  </si>
  <si>
    <t>th. tenge</t>
  </si>
  <si>
    <t>Other taxes on production (D29)</t>
  </si>
  <si>
    <t>Taxes on income (D51)</t>
  </si>
  <si>
    <t>Other current taxes (D59)</t>
  </si>
  <si>
    <t>Capital taxes (D91)</t>
  </si>
  <si>
    <t>Other tax revenues</t>
  </si>
  <si>
    <t>Environmental taxes account for 2022 (th. tenge)</t>
  </si>
</sst>
</file>

<file path=xl/styles.xml><?xml version="1.0" encoding="utf-8"?>
<styleSheet xmlns="http://schemas.openxmlformats.org/spreadsheetml/2006/main">
  <numFmts count="2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_р_."/>
    <numFmt numFmtId="183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Roboto"/>
      <family val="0"/>
    </font>
    <font>
      <sz val="10"/>
      <name val="Roboto"/>
      <family val="0"/>
    </font>
    <font>
      <sz val="8"/>
      <name val="Roboto"/>
      <family val="0"/>
    </font>
    <font>
      <b/>
      <sz val="11"/>
      <name val="Roboto"/>
      <family val="0"/>
    </font>
    <font>
      <sz val="11"/>
      <name val="Roboto"/>
      <family val="0"/>
    </font>
    <font>
      <i/>
      <sz val="11"/>
      <name val="Roboto"/>
      <family val="0"/>
    </font>
    <font>
      <b/>
      <sz val="8"/>
      <name val="Roboto"/>
      <family val="0"/>
    </font>
    <font>
      <i/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8" fillId="0" borderId="11" xfId="0" applyNumberFormat="1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180" fontId="4" fillId="0" borderId="1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.shigambayeva\Desktop\&#1057;&#1055;&#1069;&#1059;\&#1053;&#1072;&#1083;&#1086;&#1075;&#1080;\&#1055;&#1045;&#1056;&#1045;&#1057;&#1063;&#1045;&#1058;%20&#1089;&#1077;&#1085;&#1090;%202020\2016-2018_&#1088;&#1072;&#1089;&#1095;&#1077;&#1090;%20&#1087;&#1086;%20&#1088;&#1077;&#1082;%20&#1054;&#1069;&#1057;&#105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turysbekova\Downloads\&#1057;&#1095;&#1077;&#1090;%20&#1101;&#1082;&#1086;&#1083;&#1086;&#1075;&#1080;&#1095;&#1077;&#1089;&#1082;&#1080;&#1093;%20&#1085;&#1072;&#1083;&#1086;&#1075;&#1086;&#1074;%20&#1088;&#1091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-2019"/>
    </sheetNames>
    <sheetDataSet>
      <sheetData sheetId="0">
        <row r="34">
          <cell r="D34">
            <v>1149132486.3250003</v>
          </cell>
          <cell r="E34">
            <v>1634505310.3527002</v>
          </cell>
          <cell r="F34">
            <v>2148554128.0156</v>
          </cell>
          <cell r="G34">
            <v>2279946424.8032002</v>
          </cell>
        </row>
        <row r="45">
          <cell r="D45">
            <v>2.446464449614285</v>
          </cell>
          <cell r="E45">
            <v>3.005773523901968</v>
          </cell>
          <cell r="F45">
            <v>3.475526108952833</v>
          </cell>
          <cell r="G45">
            <v>3.2789591585515616</v>
          </cell>
        </row>
        <row r="53">
          <cell r="D53">
            <v>99.99999999999999</v>
          </cell>
          <cell r="E53">
            <v>100</v>
          </cell>
          <cell r="F53">
            <v>99.99999999999999</v>
          </cell>
          <cell r="G53">
            <v>99.99999999999997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  <sheetName val="2018"/>
      <sheetName val="2019"/>
      <sheetName val="2020"/>
      <sheetName val="2021"/>
      <sheetName val="2016-2021"/>
    </sheetNames>
    <sheetDataSet>
      <sheetData sheetId="5">
        <row r="6">
          <cell r="B6">
            <v>1592128228.9</v>
          </cell>
        </row>
        <row r="7">
          <cell r="B7">
            <v>77638335.10000001</v>
          </cell>
        </row>
        <row r="8">
          <cell r="B8">
            <v>110934387.7</v>
          </cell>
        </row>
        <row r="9">
          <cell r="B9">
            <v>487890932.3</v>
          </cell>
        </row>
        <row r="10">
          <cell r="B10">
            <v>2268591884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29.625" style="1" customWidth="1"/>
    <col min="2" max="2" width="19.00390625" style="1" customWidth="1"/>
    <col min="3" max="3" width="20.00390625" style="1" customWidth="1"/>
    <col min="4" max="4" width="18.375" style="1" customWidth="1"/>
    <col min="5" max="5" width="20.125" style="1" customWidth="1"/>
    <col min="6" max="6" width="12.75390625" style="1" customWidth="1"/>
    <col min="7" max="7" width="12.625" style="1" customWidth="1"/>
    <col min="8" max="8" width="20.125" style="1" customWidth="1"/>
    <col min="9" max="16384" width="9.125" style="1" customWidth="1"/>
  </cols>
  <sheetData>
    <row r="1" spans="1:8" ht="12.75">
      <c r="A1" s="30" t="s">
        <v>13</v>
      </c>
      <c r="B1" s="30"/>
      <c r="C1" s="30"/>
      <c r="D1" s="30"/>
      <c r="E1" s="30"/>
      <c r="F1" s="30"/>
      <c r="G1" s="30"/>
      <c r="H1" s="30"/>
    </row>
    <row r="2" spans="1:9" ht="12.75">
      <c r="A2" s="30"/>
      <c r="B2" s="30"/>
      <c r="C2" s="30"/>
      <c r="D2" s="30"/>
      <c r="E2" s="2"/>
      <c r="F2" s="2"/>
      <c r="G2" s="2"/>
      <c r="H2" s="2"/>
      <c r="I2" s="7"/>
    </row>
    <row r="3" spans="1:9" ht="12.75">
      <c r="A3" s="13"/>
      <c r="B3" s="13"/>
      <c r="C3" s="13"/>
      <c r="D3" s="13"/>
      <c r="E3" s="13"/>
      <c r="F3" s="13"/>
      <c r="G3" s="13"/>
      <c r="H3" s="13"/>
      <c r="I3" s="7"/>
    </row>
    <row r="4" spans="1:9" ht="12.75" customHeight="1">
      <c r="A4" s="31" t="s">
        <v>6</v>
      </c>
      <c r="B4" s="33" t="s">
        <v>5</v>
      </c>
      <c r="C4" s="35" t="s">
        <v>9</v>
      </c>
      <c r="D4" s="36"/>
      <c r="E4" s="36"/>
      <c r="F4" s="36"/>
      <c r="G4" s="36"/>
      <c r="H4" s="36"/>
      <c r="I4" s="7"/>
    </row>
    <row r="5" spans="1:9" ht="54.75" customHeight="1">
      <c r="A5" s="32"/>
      <c r="B5" s="34"/>
      <c r="C5" s="15" t="s">
        <v>8</v>
      </c>
      <c r="D5" s="15" t="s">
        <v>23</v>
      </c>
      <c r="E5" s="15" t="s">
        <v>24</v>
      </c>
      <c r="F5" s="15" t="s">
        <v>25</v>
      </c>
      <c r="G5" s="15" t="s">
        <v>26</v>
      </c>
      <c r="H5" s="16" t="s">
        <v>27</v>
      </c>
      <c r="I5" s="7"/>
    </row>
    <row r="6" spans="1:9" ht="12.75">
      <c r="A6" s="17" t="s">
        <v>1</v>
      </c>
      <c r="B6" s="12">
        <f>SUM(C6:H6)</f>
        <v>849052365.5806</v>
      </c>
      <c r="C6" s="9">
        <v>849052365.5806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7"/>
    </row>
    <row r="7" spans="1:8" ht="12.75">
      <c r="A7" s="22" t="s">
        <v>2</v>
      </c>
      <c r="B7" s="10">
        <f>SUM(C7:H7)</f>
        <v>50494764.922800004</v>
      </c>
      <c r="C7" s="8">
        <v>3587848.3403</v>
      </c>
      <c r="D7" s="8">
        <v>46906916.5825</v>
      </c>
      <c r="E7" s="8">
        <v>0</v>
      </c>
      <c r="F7" s="8">
        <v>0</v>
      </c>
      <c r="G7" s="8">
        <v>0</v>
      </c>
      <c r="H7" s="8">
        <v>0</v>
      </c>
    </row>
    <row r="8" spans="1:8" ht="12.75">
      <c r="A8" s="22" t="s">
        <v>3</v>
      </c>
      <c r="B8" s="10">
        <f>SUM(C8:H8)</f>
        <v>67216275.7266</v>
      </c>
      <c r="C8" s="8">
        <v>0</v>
      </c>
      <c r="D8" s="8">
        <v>67216275.7266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22" t="s">
        <v>4</v>
      </c>
      <c r="B9" s="10">
        <f>SUM(C9:H9)</f>
        <v>182369080.09500003</v>
      </c>
      <c r="C9" s="8">
        <v>0</v>
      </c>
      <c r="D9" s="8">
        <v>2026487.2584</v>
      </c>
      <c r="E9" s="8">
        <v>0</v>
      </c>
      <c r="F9" s="8">
        <v>0</v>
      </c>
      <c r="G9" s="8">
        <v>0</v>
      </c>
      <c r="H9" s="8">
        <v>180342592.83660004</v>
      </c>
    </row>
    <row r="10" spans="1:8" ht="12.75">
      <c r="A10" s="23" t="s">
        <v>7</v>
      </c>
      <c r="B10" s="10">
        <f aca="true" t="shared" si="0" ref="B10:H10">B6+B7+B8+B9</f>
        <v>1149132486.3250003</v>
      </c>
      <c r="C10" s="10">
        <f t="shared" si="0"/>
        <v>852640213.9209</v>
      </c>
      <c r="D10" s="10">
        <f t="shared" si="0"/>
        <v>116149679.5675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180342592.83660004</v>
      </c>
    </row>
    <row r="11" spans="1:8" ht="12.75">
      <c r="A11" s="24" t="s">
        <v>14</v>
      </c>
      <c r="B11" s="8">
        <f>C11+D11+E11+F11+G11+H11</f>
        <v>7604089853.9935</v>
      </c>
      <c r="C11" s="8">
        <v>1924375979.4455</v>
      </c>
      <c r="D11" s="8">
        <v>572557688.5346998</v>
      </c>
      <c r="E11" s="8">
        <v>2136871456.3941</v>
      </c>
      <c r="F11" s="8">
        <v>0</v>
      </c>
      <c r="G11" s="8">
        <v>0</v>
      </c>
      <c r="H11" s="8">
        <v>2970284729.6191998</v>
      </c>
    </row>
    <row r="12" spans="1:8" ht="12.75">
      <c r="A12" s="25" t="s">
        <v>5</v>
      </c>
      <c r="B12" s="11">
        <f aca="true" t="shared" si="1" ref="B12:H12">B10+B11</f>
        <v>8753222340.3185</v>
      </c>
      <c r="C12" s="11">
        <f t="shared" si="1"/>
        <v>2777016193.3664</v>
      </c>
      <c r="D12" s="11">
        <f t="shared" si="1"/>
        <v>688707368.1021998</v>
      </c>
      <c r="E12" s="11">
        <f t="shared" si="1"/>
        <v>2136871456.3941</v>
      </c>
      <c r="F12" s="11">
        <f t="shared" si="1"/>
        <v>0</v>
      </c>
      <c r="G12" s="11">
        <f t="shared" si="1"/>
        <v>0</v>
      </c>
      <c r="H12" s="11">
        <f t="shared" si="1"/>
        <v>3150627322.4557996</v>
      </c>
    </row>
  </sheetData>
  <sheetProtection/>
  <mergeCells count="5">
    <mergeCell ref="A1:H1"/>
    <mergeCell ref="A2:D2"/>
    <mergeCell ref="A4:A5"/>
    <mergeCell ref="B4:B5"/>
    <mergeCell ref="C4:H4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1.75390625" style="1" customWidth="1"/>
    <col min="2" max="2" width="19.375" style="1" customWidth="1"/>
    <col min="3" max="3" width="20.00390625" style="1" customWidth="1"/>
    <col min="4" max="4" width="18.875" style="1" customWidth="1"/>
    <col min="5" max="5" width="19.875" style="1" customWidth="1"/>
    <col min="6" max="6" width="12.75390625" style="1" customWidth="1"/>
    <col min="7" max="7" width="12.625" style="1" customWidth="1"/>
    <col min="8" max="8" width="19.75390625" style="1" customWidth="1"/>
    <col min="9" max="16384" width="9.125" style="1" customWidth="1"/>
  </cols>
  <sheetData>
    <row r="1" spans="1:8" ht="12.75">
      <c r="A1" s="30" t="s">
        <v>12</v>
      </c>
      <c r="B1" s="30"/>
      <c r="C1" s="30"/>
      <c r="D1" s="30"/>
      <c r="E1" s="30"/>
      <c r="F1" s="30"/>
      <c r="G1" s="30"/>
      <c r="H1" s="30"/>
    </row>
    <row r="2" spans="1:8" ht="12.75">
      <c r="A2" s="30"/>
      <c r="B2" s="30"/>
      <c r="C2" s="30"/>
      <c r="D2" s="30"/>
      <c r="E2" s="2"/>
      <c r="F2" s="2"/>
      <c r="G2" s="2"/>
      <c r="H2" s="2"/>
    </row>
    <row r="3" spans="1:9" ht="12.75">
      <c r="A3" s="13"/>
      <c r="B3" s="13"/>
      <c r="C3" s="13"/>
      <c r="D3" s="13"/>
      <c r="E3" s="13"/>
      <c r="F3" s="13"/>
      <c r="G3" s="13"/>
      <c r="H3" s="13"/>
      <c r="I3" s="7"/>
    </row>
    <row r="4" spans="1:9" ht="12.75" customHeight="1">
      <c r="A4" s="31" t="s">
        <v>6</v>
      </c>
      <c r="B4" s="37" t="s">
        <v>5</v>
      </c>
      <c r="C4" s="35" t="s">
        <v>9</v>
      </c>
      <c r="D4" s="36"/>
      <c r="E4" s="36"/>
      <c r="F4" s="36"/>
      <c r="G4" s="36"/>
      <c r="H4" s="36"/>
      <c r="I4" s="7"/>
    </row>
    <row r="5" spans="1:9" ht="54.75" customHeight="1">
      <c r="A5" s="32"/>
      <c r="B5" s="38"/>
      <c r="C5" s="15" t="s">
        <v>8</v>
      </c>
      <c r="D5" s="15" t="s">
        <v>23</v>
      </c>
      <c r="E5" s="15" t="s">
        <v>24</v>
      </c>
      <c r="F5" s="15" t="s">
        <v>25</v>
      </c>
      <c r="G5" s="15" t="s">
        <v>26</v>
      </c>
      <c r="H5" s="16" t="s">
        <v>27</v>
      </c>
      <c r="I5" s="7"/>
    </row>
    <row r="6" spans="1:9" ht="12.75">
      <c r="A6" s="20" t="s">
        <v>1</v>
      </c>
      <c r="B6" s="12">
        <f>SUM(C6:H6)</f>
        <v>1213029733.2328</v>
      </c>
      <c r="C6" s="9">
        <v>1213029733.2328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7"/>
    </row>
    <row r="7" spans="1:8" ht="12.75">
      <c r="A7" s="22" t="s">
        <v>2</v>
      </c>
      <c r="B7" s="10">
        <f>SUM(C7:H7)</f>
        <v>64334011.053100005</v>
      </c>
      <c r="C7" s="8">
        <v>4337356.5677</v>
      </c>
      <c r="D7" s="8">
        <v>59996654.485400006</v>
      </c>
      <c r="E7" s="8">
        <v>0</v>
      </c>
      <c r="F7" s="8">
        <v>0</v>
      </c>
      <c r="G7" s="8">
        <v>0</v>
      </c>
      <c r="H7" s="8">
        <v>0</v>
      </c>
    </row>
    <row r="8" spans="1:8" ht="12.75">
      <c r="A8" s="22" t="s">
        <v>3</v>
      </c>
      <c r="B8" s="10">
        <f>SUM(C8:H8)</f>
        <v>72528707.3362</v>
      </c>
      <c r="C8" s="8">
        <v>0</v>
      </c>
      <c r="D8" s="8">
        <v>72528707.3362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22" t="s">
        <v>4</v>
      </c>
      <c r="B9" s="10">
        <f>SUM(C9:H9)</f>
        <v>284612858.73059994</v>
      </c>
      <c r="C9" s="8">
        <v>0</v>
      </c>
      <c r="D9" s="8">
        <v>2349631.9248</v>
      </c>
      <c r="E9" s="8">
        <v>0</v>
      </c>
      <c r="F9" s="8">
        <v>0</v>
      </c>
      <c r="G9" s="8">
        <v>0</v>
      </c>
      <c r="H9" s="8">
        <v>282263226.80579996</v>
      </c>
    </row>
    <row r="10" spans="1:8" ht="12.75">
      <c r="A10" s="23" t="s">
        <v>7</v>
      </c>
      <c r="B10" s="10">
        <f aca="true" t="shared" si="0" ref="B10:H10">B6+B7+B8+B9</f>
        <v>1634505310.3527</v>
      </c>
      <c r="C10" s="10">
        <f t="shared" si="0"/>
        <v>1217367089.8005</v>
      </c>
      <c r="D10" s="10">
        <f t="shared" si="0"/>
        <v>134874993.7464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282263226.80579996</v>
      </c>
    </row>
    <row r="11" spans="1:8" ht="12.75">
      <c r="A11" s="24" t="s">
        <v>14</v>
      </c>
      <c r="B11" s="8">
        <f>C11+D11+E11+F11+G11+H11</f>
        <v>9452269363.4954</v>
      </c>
      <c r="C11" s="8">
        <v>2154616155.6749</v>
      </c>
      <c r="D11" s="8">
        <v>466583727.74590003</v>
      </c>
      <c r="E11" s="8">
        <v>2297558194.1896</v>
      </c>
      <c r="F11" s="8">
        <v>0</v>
      </c>
      <c r="G11" s="8">
        <v>0</v>
      </c>
      <c r="H11" s="8">
        <v>4533511285.885</v>
      </c>
    </row>
    <row r="12" spans="1:8" ht="12.75">
      <c r="A12" s="25" t="s">
        <v>5</v>
      </c>
      <c r="B12" s="11">
        <f aca="true" t="shared" si="1" ref="B12:H12">B10+B11</f>
        <v>11086774673.848099</v>
      </c>
      <c r="C12" s="11">
        <f t="shared" si="1"/>
        <v>3371983245.4754</v>
      </c>
      <c r="D12" s="11">
        <f t="shared" si="1"/>
        <v>601458721.4923</v>
      </c>
      <c r="E12" s="11">
        <f t="shared" si="1"/>
        <v>2297558194.1896</v>
      </c>
      <c r="F12" s="11">
        <f t="shared" si="1"/>
        <v>0</v>
      </c>
      <c r="G12" s="11">
        <f t="shared" si="1"/>
        <v>0</v>
      </c>
      <c r="H12" s="11">
        <f t="shared" si="1"/>
        <v>4815774512.6908</v>
      </c>
    </row>
  </sheetData>
  <sheetProtection/>
  <mergeCells count="5">
    <mergeCell ref="A1:H1"/>
    <mergeCell ref="A2:D2"/>
    <mergeCell ref="A4:A5"/>
    <mergeCell ref="B4:B5"/>
    <mergeCell ref="C4:H4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1.125" style="1" customWidth="1"/>
    <col min="2" max="2" width="19.125" style="1" customWidth="1"/>
    <col min="3" max="3" width="20.375" style="1" customWidth="1"/>
    <col min="4" max="4" width="18.375" style="1" customWidth="1"/>
    <col min="5" max="5" width="19.875" style="1" customWidth="1"/>
    <col min="6" max="6" width="12.75390625" style="1" customWidth="1"/>
    <col min="7" max="7" width="12.625" style="1" customWidth="1"/>
    <col min="8" max="8" width="20.625" style="1" customWidth="1"/>
    <col min="9" max="16384" width="9.125" style="1" customWidth="1"/>
  </cols>
  <sheetData>
    <row r="1" spans="1:8" ht="12.75">
      <c r="A1" s="30" t="s">
        <v>11</v>
      </c>
      <c r="B1" s="30"/>
      <c r="C1" s="30"/>
      <c r="D1" s="30"/>
      <c r="E1" s="30"/>
      <c r="F1" s="30"/>
      <c r="G1" s="30"/>
      <c r="H1" s="30"/>
    </row>
    <row r="2" spans="1:8" ht="12.75">
      <c r="A2" s="30"/>
      <c r="B2" s="30"/>
      <c r="C2" s="30"/>
      <c r="D2" s="30"/>
      <c r="E2" s="2"/>
      <c r="F2" s="2"/>
      <c r="G2" s="2"/>
      <c r="H2" s="2"/>
    </row>
    <row r="3" spans="1:9" ht="12.75">
      <c r="A3" s="13"/>
      <c r="B3" s="13"/>
      <c r="C3" s="13"/>
      <c r="D3" s="13"/>
      <c r="E3" s="13"/>
      <c r="F3" s="13"/>
      <c r="G3" s="13"/>
      <c r="H3" s="13"/>
      <c r="I3" s="7"/>
    </row>
    <row r="4" spans="1:9" ht="12.75" customHeight="1">
      <c r="A4" s="31" t="s">
        <v>6</v>
      </c>
      <c r="B4" s="37" t="s">
        <v>5</v>
      </c>
      <c r="C4" s="35" t="s">
        <v>9</v>
      </c>
      <c r="D4" s="36"/>
      <c r="E4" s="36"/>
      <c r="F4" s="36"/>
      <c r="G4" s="36"/>
      <c r="H4" s="36"/>
      <c r="I4" s="7"/>
    </row>
    <row r="5" spans="1:9" ht="54.75" customHeight="1">
      <c r="A5" s="32"/>
      <c r="B5" s="38"/>
      <c r="C5" s="15" t="s">
        <v>8</v>
      </c>
      <c r="D5" s="15" t="s">
        <v>23</v>
      </c>
      <c r="E5" s="15" t="s">
        <v>24</v>
      </c>
      <c r="F5" s="15" t="s">
        <v>25</v>
      </c>
      <c r="G5" s="15" t="s">
        <v>26</v>
      </c>
      <c r="H5" s="16" t="s">
        <v>27</v>
      </c>
      <c r="I5" s="7"/>
    </row>
    <row r="6" spans="1:9" ht="12.75">
      <c r="A6" s="20" t="s">
        <v>1</v>
      </c>
      <c r="B6" s="12">
        <f>SUM(C6:H6)</f>
        <v>1654232346.1357</v>
      </c>
      <c r="C6" s="9">
        <v>1654232346.1357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7"/>
    </row>
    <row r="7" spans="1:9" ht="12.75">
      <c r="A7" s="22" t="s">
        <v>2</v>
      </c>
      <c r="B7" s="10">
        <f>SUM(C7:H7)</f>
        <v>72060566.94590001</v>
      </c>
      <c r="C7" s="8">
        <v>4869584.7715</v>
      </c>
      <c r="D7" s="8">
        <v>67190982.1744</v>
      </c>
      <c r="E7" s="8">
        <v>0</v>
      </c>
      <c r="F7" s="8">
        <v>0</v>
      </c>
      <c r="G7" s="8">
        <v>0</v>
      </c>
      <c r="H7" s="8">
        <v>0</v>
      </c>
      <c r="I7" s="7"/>
    </row>
    <row r="8" spans="1:8" ht="12.75">
      <c r="A8" s="22" t="s">
        <v>3</v>
      </c>
      <c r="B8" s="10">
        <f>SUM(C8:H8)</f>
        <v>87125547.647</v>
      </c>
      <c r="C8" s="8">
        <v>0</v>
      </c>
      <c r="D8" s="8">
        <v>87125547.647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22" t="s">
        <v>4</v>
      </c>
      <c r="B9" s="10">
        <f>SUM(C9:H9)</f>
        <v>335135667.28699994</v>
      </c>
      <c r="C9" s="8">
        <v>0</v>
      </c>
      <c r="D9" s="8">
        <v>20163925.1604</v>
      </c>
      <c r="E9" s="8">
        <v>0</v>
      </c>
      <c r="F9" s="8">
        <v>0</v>
      </c>
      <c r="G9" s="8">
        <v>0</v>
      </c>
      <c r="H9" s="8">
        <v>314971742.12659997</v>
      </c>
    </row>
    <row r="10" spans="1:8" ht="12.75">
      <c r="A10" s="23" t="s">
        <v>7</v>
      </c>
      <c r="B10" s="10">
        <f aca="true" t="shared" si="0" ref="B10:H10">B6+B7+B8+B9</f>
        <v>2148554128.0156</v>
      </c>
      <c r="C10" s="10">
        <f t="shared" si="0"/>
        <v>1659101930.9072</v>
      </c>
      <c r="D10" s="10">
        <f t="shared" si="0"/>
        <v>174480454.9818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314971742.12659997</v>
      </c>
    </row>
    <row r="11" spans="1:8" ht="12.75">
      <c r="A11" s="24" t="s">
        <v>14</v>
      </c>
      <c r="B11" s="8">
        <f>C11+D11+E11+F11+G11+H11</f>
        <v>9147085238.375397</v>
      </c>
      <c r="C11" s="8">
        <v>2618250322.7972</v>
      </c>
      <c r="D11" s="8">
        <v>439070231.1806998</v>
      </c>
      <c r="E11" s="8">
        <v>2541800139.1224</v>
      </c>
      <c r="F11" s="8">
        <v>0</v>
      </c>
      <c r="G11" s="8">
        <v>0</v>
      </c>
      <c r="H11" s="8">
        <v>3547964545.275098</v>
      </c>
    </row>
    <row r="12" spans="1:8" ht="12.75">
      <c r="A12" s="25" t="s">
        <v>5</v>
      </c>
      <c r="B12" s="11">
        <f>B10+B11</f>
        <v>11295639366.390997</v>
      </c>
      <c r="C12" s="11">
        <f aca="true" t="shared" si="1" ref="C12:H12">C10+C11</f>
        <v>4277352253.7044</v>
      </c>
      <c r="D12" s="11">
        <f t="shared" si="1"/>
        <v>613550686.1624998</v>
      </c>
      <c r="E12" s="11">
        <f t="shared" si="1"/>
        <v>2541800139.1224</v>
      </c>
      <c r="F12" s="11">
        <f t="shared" si="1"/>
        <v>0</v>
      </c>
      <c r="G12" s="11">
        <f t="shared" si="1"/>
        <v>0</v>
      </c>
      <c r="H12" s="11">
        <f t="shared" si="1"/>
        <v>3862936287.4016976</v>
      </c>
    </row>
  </sheetData>
  <sheetProtection/>
  <mergeCells count="5">
    <mergeCell ref="A1:H1"/>
    <mergeCell ref="A2:D2"/>
    <mergeCell ref="A4:A5"/>
    <mergeCell ref="B4:B5"/>
    <mergeCell ref="C4:H4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1.375" style="1" customWidth="1"/>
    <col min="2" max="2" width="19.625" style="1" customWidth="1"/>
    <col min="3" max="3" width="19.75390625" style="1" customWidth="1"/>
    <col min="4" max="4" width="18.375" style="1" customWidth="1"/>
    <col min="5" max="5" width="20.125" style="1" customWidth="1"/>
    <col min="6" max="6" width="12.75390625" style="1" customWidth="1"/>
    <col min="7" max="7" width="12.625" style="1" customWidth="1"/>
    <col min="8" max="8" width="19.125" style="1" customWidth="1"/>
    <col min="9" max="16384" width="9.125" style="1" customWidth="1"/>
  </cols>
  <sheetData>
    <row r="1" spans="1:8" ht="12.75">
      <c r="A1" s="30" t="s">
        <v>10</v>
      </c>
      <c r="B1" s="30"/>
      <c r="C1" s="30"/>
      <c r="D1" s="30"/>
      <c r="E1" s="30"/>
      <c r="F1" s="30"/>
      <c r="G1" s="30"/>
      <c r="H1" s="30"/>
    </row>
    <row r="2" spans="1:8" ht="12.75">
      <c r="A2" s="30"/>
      <c r="B2" s="30"/>
      <c r="C2" s="30"/>
      <c r="D2" s="30"/>
      <c r="E2" s="2"/>
      <c r="F2" s="2"/>
      <c r="G2" s="2"/>
      <c r="H2" s="2"/>
    </row>
    <row r="3" spans="1:9" ht="12.75">
      <c r="A3" s="13"/>
      <c r="B3" s="13"/>
      <c r="C3" s="13"/>
      <c r="D3" s="13"/>
      <c r="E3" s="13"/>
      <c r="F3" s="13"/>
      <c r="G3" s="13"/>
      <c r="H3" s="13"/>
      <c r="I3" s="7"/>
    </row>
    <row r="4" spans="1:9" ht="12.75">
      <c r="A4" s="31" t="s">
        <v>6</v>
      </c>
      <c r="B4" s="37" t="s">
        <v>5</v>
      </c>
      <c r="C4" s="35" t="s">
        <v>9</v>
      </c>
      <c r="D4" s="36"/>
      <c r="E4" s="36"/>
      <c r="F4" s="36"/>
      <c r="G4" s="36"/>
      <c r="H4" s="36"/>
      <c r="I4" s="7"/>
    </row>
    <row r="5" spans="1:9" ht="54.75" customHeight="1">
      <c r="A5" s="32"/>
      <c r="B5" s="38"/>
      <c r="C5" s="15" t="s">
        <v>8</v>
      </c>
      <c r="D5" s="15" t="s">
        <v>23</v>
      </c>
      <c r="E5" s="15" t="s">
        <v>24</v>
      </c>
      <c r="F5" s="15" t="s">
        <v>25</v>
      </c>
      <c r="G5" s="15" t="s">
        <v>26</v>
      </c>
      <c r="H5" s="16" t="s">
        <v>27</v>
      </c>
      <c r="I5" s="7"/>
    </row>
    <row r="6" spans="1:9" ht="12.75">
      <c r="A6" s="20" t="s">
        <v>1</v>
      </c>
      <c r="B6" s="12">
        <f>SUM(C6:H6)</f>
        <v>1706402804.8326</v>
      </c>
      <c r="C6" s="9">
        <v>1706402804.8326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7"/>
    </row>
    <row r="7" spans="1:8" ht="12.75">
      <c r="A7" s="22" t="s">
        <v>2</v>
      </c>
      <c r="B7" s="10">
        <f>SUM(C7:H7)</f>
        <v>78318677.5388</v>
      </c>
      <c r="C7" s="8">
        <v>5286442.9263</v>
      </c>
      <c r="D7" s="8">
        <v>73032234.6125</v>
      </c>
      <c r="E7" s="8">
        <v>0</v>
      </c>
      <c r="F7" s="8">
        <v>0</v>
      </c>
      <c r="G7" s="8">
        <v>0</v>
      </c>
      <c r="H7" s="8">
        <v>0</v>
      </c>
    </row>
    <row r="8" spans="1:8" ht="12.75">
      <c r="A8" s="22" t="s">
        <v>3</v>
      </c>
      <c r="B8" s="10">
        <f>SUM(C8:H8)</f>
        <v>100809615.2326</v>
      </c>
      <c r="C8" s="8">
        <v>0</v>
      </c>
      <c r="D8" s="8">
        <v>100809615.2326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22" t="s">
        <v>4</v>
      </c>
      <c r="B9" s="10">
        <f>SUM(C9:H9)</f>
        <v>394415327.1992</v>
      </c>
      <c r="C9" s="8">
        <v>0</v>
      </c>
      <c r="D9" s="8">
        <v>22755935.5484</v>
      </c>
      <c r="E9" s="8">
        <v>0</v>
      </c>
      <c r="F9" s="8">
        <v>0</v>
      </c>
      <c r="G9" s="8">
        <v>0</v>
      </c>
      <c r="H9" s="8">
        <v>371659391.6508</v>
      </c>
    </row>
    <row r="10" spans="1:8" ht="12.75">
      <c r="A10" s="23" t="s">
        <v>7</v>
      </c>
      <c r="B10" s="10">
        <f>B6+B7+B8+B9</f>
        <v>2279946424.8032002</v>
      </c>
      <c r="C10" s="10">
        <f aca="true" t="shared" si="0" ref="C10:H10">C6+C7+C8+C9</f>
        <v>1711689247.7589002</v>
      </c>
      <c r="D10" s="10">
        <f t="shared" si="0"/>
        <v>196597785.39349997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371659391.6508</v>
      </c>
    </row>
    <row r="11" spans="1:8" ht="12.75">
      <c r="A11" s="24" t="s">
        <v>14</v>
      </c>
      <c r="B11" s="8">
        <f>C11+D11+E11+F11+G11+H11</f>
        <v>9993753784.931099</v>
      </c>
      <c r="C11" s="8">
        <v>3348425283.7037997</v>
      </c>
      <c r="D11" s="8">
        <v>524583083.00580025</v>
      </c>
      <c r="E11" s="8">
        <v>2851529020.3151007</v>
      </c>
      <c r="F11" s="8">
        <v>0</v>
      </c>
      <c r="G11" s="8">
        <v>0</v>
      </c>
      <c r="H11" s="8">
        <v>3269216397.9063997</v>
      </c>
    </row>
    <row r="12" spans="1:8" ht="12.75">
      <c r="A12" s="25" t="s">
        <v>5</v>
      </c>
      <c r="B12" s="11">
        <f aca="true" t="shared" si="1" ref="B12:H12">B10+B11</f>
        <v>12273700209.734299</v>
      </c>
      <c r="C12" s="11">
        <f t="shared" si="1"/>
        <v>5060114531.4627</v>
      </c>
      <c r="D12" s="11">
        <f t="shared" si="1"/>
        <v>721180868.3993002</v>
      </c>
      <c r="E12" s="11">
        <f t="shared" si="1"/>
        <v>2851529020.3151007</v>
      </c>
      <c r="F12" s="11">
        <f t="shared" si="1"/>
        <v>0</v>
      </c>
      <c r="G12" s="11">
        <f t="shared" si="1"/>
        <v>0</v>
      </c>
      <c r="H12" s="11">
        <f t="shared" si="1"/>
        <v>3640875789.5571995</v>
      </c>
    </row>
  </sheetData>
  <sheetProtection/>
  <mergeCells count="5">
    <mergeCell ref="A1:H1"/>
    <mergeCell ref="A2:D2"/>
    <mergeCell ref="A4:A5"/>
    <mergeCell ref="B4:B5"/>
    <mergeCell ref="C4:H4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1.625" style="1" customWidth="1"/>
    <col min="2" max="2" width="19.125" style="1" customWidth="1"/>
    <col min="3" max="3" width="20.00390625" style="1" customWidth="1"/>
    <col min="4" max="4" width="20.75390625" style="1" customWidth="1"/>
    <col min="5" max="5" width="20.125" style="1" customWidth="1"/>
    <col min="6" max="6" width="12.75390625" style="1" customWidth="1"/>
    <col min="7" max="7" width="12.625" style="1" customWidth="1"/>
    <col min="8" max="8" width="21.125" style="1" customWidth="1"/>
    <col min="9" max="16384" width="9.125" style="1" customWidth="1"/>
  </cols>
  <sheetData>
    <row r="1" spans="1:8" ht="12.75">
      <c r="A1" s="30" t="s">
        <v>18</v>
      </c>
      <c r="B1" s="30"/>
      <c r="C1" s="30"/>
      <c r="D1" s="30"/>
      <c r="E1" s="30"/>
      <c r="F1" s="30"/>
      <c r="G1" s="30"/>
      <c r="H1" s="30"/>
    </row>
    <row r="2" spans="1:8" ht="12.75">
      <c r="A2" s="30"/>
      <c r="B2" s="30"/>
      <c r="C2" s="30"/>
      <c r="D2" s="30"/>
      <c r="E2" s="2"/>
      <c r="F2" s="2"/>
      <c r="G2" s="2"/>
      <c r="H2" s="2"/>
    </row>
    <row r="3" spans="1:9" ht="12.75">
      <c r="A3" s="13"/>
      <c r="B3" s="13"/>
      <c r="C3" s="13"/>
      <c r="D3" s="13"/>
      <c r="E3" s="13"/>
      <c r="F3" s="13"/>
      <c r="G3" s="13"/>
      <c r="H3" s="13"/>
      <c r="I3" s="7"/>
    </row>
    <row r="4" spans="1:9" ht="12.75">
      <c r="A4" s="31" t="s">
        <v>6</v>
      </c>
      <c r="B4" s="37" t="s">
        <v>5</v>
      </c>
      <c r="C4" s="39" t="s">
        <v>9</v>
      </c>
      <c r="D4" s="39"/>
      <c r="E4" s="39"/>
      <c r="F4" s="39"/>
      <c r="G4" s="39"/>
      <c r="H4" s="40"/>
      <c r="I4" s="7"/>
    </row>
    <row r="5" spans="1:9" ht="54.75" customHeight="1">
      <c r="A5" s="32"/>
      <c r="B5" s="38"/>
      <c r="C5" s="15" t="s">
        <v>8</v>
      </c>
      <c r="D5" s="15" t="s">
        <v>23</v>
      </c>
      <c r="E5" s="15" t="s">
        <v>24</v>
      </c>
      <c r="F5" s="15" t="s">
        <v>25</v>
      </c>
      <c r="G5" s="15" t="s">
        <v>26</v>
      </c>
      <c r="H5" s="16" t="s">
        <v>27</v>
      </c>
      <c r="I5" s="7"/>
    </row>
    <row r="6" spans="1:9" ht="12.75">
      <c r="A6" s="20" t="s">
        <v>1</v>
      </c>
      <c r="B6" s="12">
        <f>SUM(C6:H6)</f>
        <v>881692071.7</v>
      </c>
      <c r="C6" s="9">
        <v>881692071.7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7"/>
    </row>
    <row r="7" spans="1:8" ht="12.75">
      <c r="A7" s="22" t="s">
        <v>2</v>
      </c>
      <c r="B7" s="10">
        <f>SUM(C7:H7)</f>
        <v>63439188.1</v>
      </c>
      <c r="C7" s="8">
        <v>3838461</v>
      </c>
      <c r="D7" s="8">
        <v>59600727.1</v>
      </c>
      <c r="E7" s="8">
        <v>0</v>
      </c>
      <c r="F7" s="8">
        <v>0</v>
      </c>
      <c r="G7" s="8">
        <v>0</v>
      </c>
      <c r="H7" s="8">
        <v>0</v>
      </c>
    </row>
    <row r="8" spans="1:8" ht="12.75">
      <c r="A8" s="22" t="s">
        <v>3</v>
      </c>
      <c r="B8" s="10">
        <f>SUM(C8:H8)</f>
        <v>85593121.1</v>
      </c>
      <c r="C8" s="8">
        <v>0</v>
      </c>
      <c r="D8" s="8">
        <v>85593121.1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22" t="s">
        <v>4</v>
      </c>
      <c r="B9" s="10">
        <f>SUM(C9:H9)</f>
        <v>359187841.90000004</v>
      </c>
      <c r="C9" s="8">
        <v>0</v>
      </c>
      <c r="D9" s="8">
        <v>22806901.6</v>
      </c>
      <c r="E9" s="8">
        <v>0</v>
      </c>
      <c r="F9" s="8">
        <v>0</v>
      </c>
      <c r="G9" s="8">
        <v>0</v>
      </c>
      <c r="H9" s="8">
        <v>336380940.3</v>
      </c>
    </row>
    <row r="10" spans="1:8" ht="12.75">
      <c r="A10" s="23" t="s">
        <v>7</v>
      </c>
      <c r="B10" s="10">
        <f>B6+B7+B8+B9</f>
        <v>1389912222.8000002</v>
      </c>
      <c r="C10" s="10">
        <f aca="true" t="shared" si="0" ref="C10:H10">C6+C7+C8+C9</f>
        <v>885530532.7</v>
      </c>
      <c r="D10" s="10">
        <f t="shared" si="0"/>
        <v>168000749.79999998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336380940.3</v>
      </c>
    </row>
    <row r="11" spans="1:8" ht="12.75">
      <c r="A11" s="24" t="s">
        <v>14</v>
      </c>
      <c r="B11" s="8">
        <f>C11+D11+E11+F11+G11+H11</f>
        <v>17700688570.1</v>
      </c>
      <c r="C11" s="8">
        <v>3183549436.2</v>
      </c>
      <c r="D11" s="8">
        <v>1152867358.6</v>
      </c>
      <c r="E11" s="8">
        <v>3500213519.1</v>
      </c>
      <c r="F11" s="8">
        <v>0</v>
      </c>
      <c r="G11" s="8">
        <v>0</v>
      </c>
      <c r="H11" s="8">
        <v>9864058256.2</v>
      </c>
    </row>
    <row r="12" spans="1:8" ht="12.75">
      <c r="A12" s="25" t="s">
        <v>5</v>
      </c>
      <c r="B12" s="11">
        <f aca="true" t="shared" si="1" ref="B12:H12">B10+B11</f>
        <v>19090600792.899998</v>
      </c>
      <c r="C12" s="11">
        <f t="shared" si="1"/>
        <v>4069079968.8999996</v>
      </c>
      <c r="D12" s="11">
        <f t="shared" si="1"/>
        <v>1320868108.3999999</v>
      </c>
      <c r="E12" s="11">
        <f t="shared" si="1"/>
        <v>3500213519.1</v>
      </c>
      <c r="F12" s="11">
        <f t="shared" si="1"/>
        <v>0</v>
      </c>
      <c r="G12" s="11">
        <f t="shared" si="1"/>
        <v>0</v>
      </c>
      <c r="H12" s="11">
        <f t="shared" si="1"/>
        <v>10200439196.5</v>
      </c>
    </row>
  </sheetData>
  <sheetProtection/>
  <mergeCells count="5">
    <mergeCell ref="A1:H1"/>
    <mergeCell ref="A2:D2"/>
    <mergeCell ref="A4:A5"/>
    <mergeCell ref="B4:B5"/>
    <mergeCell ref="C4:H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1.875" style="1" customWidth="1"/>
    <col min="2" max="2" width="20.00390625" style="1" customWidth="1"/>
    <col min="3" max="3" width="21.00390625" style="1" customWidth="1"/>
    <col min="4" max="5" width="19.75390625" style="1" customWidth="1"/>
    <col min="6" max="6" width="16.375" style="1" customWidth="1"/>
    <col min="7" max="7" width="12.625" style="1" customWidth="1"/>
    <col min="8" max="8" width="20.75390625" style="1" customWidth="1"/>
    <col min="9" max="16384" width="9.125" style="1" customWidth="1"/>
  </cols>
  <sheetData>
    <row r="1" spans="1:8" ht="12.75">
      <c r="A1" s="30" t="s">
        <v>20</v>
      </c>
      <c r="B1" s="30"/>
      <c r="C1" s="30"/>
      <c r="D1" s="30"/>
      <c r="E1" s="30"/>
      <c r="F1" s="30"/>
      <c r="G1" s="30"/>
      <c r="H1" s="30"/>
    </row>
    <row r="2" spans="1:8" ht="12.75">
      <c r="A2" s="30"/>
      <c r="B2" s="30"/>
      <c r="C2" s="30"/>
      <c r="D2" s="30"/>
      <c r="E2" s="2"/>
      <c r="F2" s="2"/>
      <c r="G2" s="2"/>
      <c r="H2" s="2"/>
    </row>
    <row r="3" spans="1:9" ht="12.75">
      <c r="A3" s="13"/>
      <c r="B3" s="13"/>
      <c r="C3" s="13"/>
      <c r="D3" s="13"/>
      <c r="E3" s="13"/>
      <c r="F3" s="13"/>
      <c r="G3" s="13"/>
      <c r="H3" s="13"/>
      <c r="I3" s="7"/>
    </row>
    <row r="4" spans="1:9" ht="12.75">
      <c r="A4" s="31" t="s">
        <v>6</v>
      </c>
      <c r="B4" s="37" t="s">
        <v>5</v>
      </c>
      <c r="C4" s="39" t="s">
        <v>9</v>
      </c>
      <c r="D4" s="39"/>
      <c r="E4" s="39"/>
      <c r="F4" s="39"/>
      <c r="G4" s="39"/>
      <c r="H4" s="40"/>
      <c r="I4" s="7"/>
    </row>
    <row r="5" spans="1:9" ht="54.75" customHeight="1">
      <c r="A5" s="32"/>
      <c r="B5" s="38"/>
      <c r="C5" s="15" t="s">
        <v>8</v>
      </c>
      <c r="D5" s="15" t="s">
        <v>23</v>
      </c>
      <c r="E5" s="15" t="s">
        <v>24</v>
      </c>
      <c r="F5" s="15" t="s">
        <v>25</v>
      </c>
      <c r="G5" s="15" t="s">
        <v>26</v>
      </c>
      <c r="H5" s="16" t="s">
        <v>27</v>
      </c>
      <c r="I5" s="7"/>
    </row>
    <row r="6" spans="1:9" ht="12.75">
      <c r="A6" s="20" t="s">
        <v>1</v>
      </c>
      <c r="B6" s="12">
        <f>SUM(C6:H6)</f>
        <v>1592128228.9</v>
      </c>
      <c r="C6" s="9">
        <v>1592128228.9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7"/>
    </row>
    <row r="7" spans="1:8" ht="12.75">
      <c r="A7" s="22" t="s">
        <v>2</v>
      </c>
      <c r="B7" s="10">
        <f>SUM(C7:H7)</f>
        <v>77638335.10000001</v>
      </c>
      <c r="C7" s="8">
        <v>4331101.7</v>
      </c>
      <c r="D7" s="8">
        <v>73307233.4</v>
      </c>
      <c r="E7" s="8">
        <v>0</v>
      </c>
      <c r="F7" s="8">
        <v>0</v>
      </c>
      <c r="G7" s="8">
        <v>0</v>
      </c>
      <c r="H7" s="8">
        <v>0</v>
      </c>
    </row>
    <row r="8" spans="1:8" ht="12.75">
      <c r="A8" s="22" t="s">
        <v>3</v>
      </c>
      <c r="B8" s="10">
        <f>SUM(C8:H8)</f>
        <v>110934387.7</v>
      </c>
      <c r="C8" s="8">
        <v>0</v>
      </c>
      <c r="D8" s="8">
        <v>110934387.7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22" t="s">
        <v>4</v>
      </c>
      <c r="B9" s="10">
        <f>SUM(C9:H9)</f>
        <v>487890932.3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487890932.3</v>
      </c>
    </row>
    <row r="10" spans="1:8" ht="12.75">
      <c r="A10" s="23" t="s">
        <v>7</v>
      </c>
      <c r="B10" s="10">
        <f>B6+B7+B8+B9</f>
        <v>2268591884</v>
      </c>
      <c r="C10" s="10">
        <f aca="true" t="shared" si="0" ref="C10:H10">C6+C7+C8+C9</f>
        <v>1596459330.6000001</v>
      </c>
      <c r="D10" s="10">
        <f t="shared" si="0"/>
        <v>184241621.10000002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487890932.3</v>
      </c>
    </row>
    <row r="11" spans="1:8" ht="12.75">
      <c r="A11" s="24" t="s">
        <v>14</v>
      </c>
      <c r="B11" s="8">
        <f>C11+D11+E11+F11+G11+H11</f>
        <v>17459374436.2</v>
      </c>
      <c r="C11" s="8">
        <v>3564674669.4</v>
      </c>
      <c r="D11" s="8">
        <v>1115171461.9</v>
      </c>
      <c r="E11" s="8">
        <v>4986704568</v>
      </c>
      <c r="F11" s="8">
        <v>76977289.2</v>
      </c>
      <c r="G11" s="8">
        <v>0</v>
      </c>
      <c r="H11" s="8">
        <v>7715846447.7</v>
      </c>
    </row>
    <row r="12" spans="1:8" ht="12.75">
      <c r="A12" s="25" t="s">
        <v>5</v>
      </c>
      <c r="B12" s="11">
        <f aca="true" t="shared" si="1" ref="B12:H12">B10+B11</f>
        <v>19727966320.2</v>
      </c>
      <c r="C12" s="11">
        <f t="shared" si="1"/>
        <v>5161134000</v>
      </c>
      <c r="D12" s="11">
        <f t="shared" si="1"/>
        <v>1299413083</v>
      </c>
      <c r="E12" s="11">
        <f t="shared" si="1"/>
        <v>4986704568</v>
      </c>
      <c r="F12" s="11">
        <f t="shared" si="1"/>
        <v>76977289.2</v>
      </c>
      <c r="G12" s="11">
        <f t="shared" si="1"/>
        <v>0</v>
      </c>
      <c r="H12" s="11">
        <f t="shared" si="1"/>
        <v>8203737380</v>
      </c>
    </row>
  </sheetData>
  <sheetProtection/>
  <mergeCells count="5">
    <mergeCell ref="A1:H1"/>
    <mergeCell ref="A2:D2"/>
    <mergeCell ref="A4:A5"/>
    <mergeCell ref="B4:B5"/>
    <mergeCell ref="C4:H4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0.875" style="1" customWidth="1"/>
    <col min="2" max="2" width="19.625" style="1" customWidth="1"/>
    <col min="3" max="3" width="21.00390625" style="1" customWidth="1"/>
    <col min="4" max="5" width="19.75390625" style="1" customWidth="1"/>
    <col min="6" max="6" width="16.375" style="1" customWidth="1"/>
    <col min="7" max="7" width="12.625" style="1" customWidth="1"/>
    <col min="8" max="8" width="20.75390625" style="1" customWidth="1"/>
    <col min="9" max="16384" width="9.125" style="1" customWidth="1"/>
  </cols>
  <sheetData>
    <row r="1" spans="1:8" ht="12.75">
      <c r="A1" s="30" t="s">
        <v>28</v>
      </c>
      <c r="B1" s="30"/>
      <c r="C1" s="30"/>
      <c r="D1" s="30"/>
      <c r="E1" s="30"/>
      <c r="F1" s="30"/>
      <c r="G1" s="30"/>
      <c r="H1" s="30"/>
    </row>
    <row r="2" spans="1:8" ht="12.75">
      <c r="A2" s="41"/>
      <c r="B2" s="41"/>
      <c r="C2" s="41"/>
      <c r="D2" s="41"/>
      <c r="E2" s="26"/>
      <c r="F2" s="26"/>
      <c r="G2" s="26"/>
      <c r="H2" s="26"/>
    </row>
    <row r="3" spans="1:9" ht="12.75">
      <c r="A3" s="13"/>
      <c r="B3" s="13"/>
      <c r="C3" s="13"/>
      <c r="D3" s="13"/>
      <c r="E3" s="13"/>
      <c r="F3" s="13"/>
      <c r="G3" s="13"/>
      <c r="H3" s="13"/>
      <c r="I3" s="7"/>
    </row>
    <row r="4" spans="1:9" ht="12.75">
      <c r="A4" s="31" t="s">
        <v>6</v>
      </c>
      <c r="B4" s="37" t="s">
        <v>5</v>
      </c>
      <c r="C4" s="39" t="s">
        <v>9</v>
      </c>
      <c r="D4" s="39"/>
      <c r="E4" s="39"/>
      <c r="F4" s="39"/>
      <c r="G4" s="39"/>
      <c r="H4" s="40"/>
      <c r="I4" s="7"/>
    </row>
    <row r="5" spans="1:9" ht="54.75" customHeight="1">
      <c r="A5" s="32"/>
      <c r="B5" s="38"/>
      <c r="C5" s="15" t="s">
        <v>8</v>
      </c>
      <c r="D5" s="15" t="s">
        <v>23</v>
      </c>
      <c r="E5" s="15" t="s">
        <v>24</v>
      </c>
      <c r="F5" s="15" t="s">
        <v>25</v>
      </c>
      <c r="G5" s="15" t="s">
        <v>26</v>
      </c>
      <c r="H5" s="16" t="s">
        <v>27</v>
      </c>
      <c r="I5" s="7"/>
    </row>
    <row r="6" spans="1:9" ht="12.75">
      <c r="A6" s="20" t="s">
        <v>1</v>
      </c>
      <c r="B6" s="12">
        <f>SUM(C6:H6)</f>
        <v>2742055473.5</v>
      </c>
      <c r="C6" s="9">
        <v>2742055473.5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7"/>
    </row>
    <row r="7" spans="1:8" ht="12.75">
      <c r="A7" s="22" t="s">
        <v>2</v>
      </c>
      <c r="B7" s="10">
        <f>SUM(C7:H7)</f>
        <v>87760624.30000001</v>
      </c>
      <c r="C7" s="8">
        <v>6011403.9</v>
      </c>
      <c r="D7" s="8">
        <v>81749220.4</v>
      </c>
      <c r="E7" s="8">
        <v>0</v>
      </c>
      <c r="F7" s="8">
        <v>0</v>
      </c>
      <c r="G7" s="8">
        <v>0</v>
      </c>
      <c r="H7" s="8">
        <v>0</v>
      </c>
    </row>
    <row r="8" spans="1:8" ht="12.75">
      <c r="A8" s="22" t="s">
        <v>3</v>
      </c>
      <c r="B8" s="10">
        <f>SUM(C8:H8)</f>
        <v>98604623.9</v>
      </c>
      <c r="C8" s="8">
        <v>0</v>
      </c>
      <c r="D8" s="8">
        <v>98604623.9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22" t="s">
        <v>4</v>
      </c>
      <c r="B9" s="10">
        <f>SUM(C9:H9)</f>
        <v>586621414.1</v>
      </c>
      <c r="C9" s="8">
        <v>2003183.5</v>
      </c>
      <c r="D9" s="8">
        <v>0</v>
      </c>
      <c r="E9" s="8">
        <v>0</v>
      </c>
      <c r="F9" s="8">
        <v>0</v>
      </c>
      <c r="G9" s="8">
        <v>0</v>
      </c>
      <c r="H9" s="8">
        <v>584618230.6</v>
      </c>
    </row>
    <row r="10" spans="1:8" ht="12.75">
      <c r="A10" s="23" t="s">
        <v>7</v>
      </c>
      <c r="B10" s="10">
        <f aca="true" t="shared" si="0" ref="B10:G10">B6+B7+B8+B9</f>
        <v>3515042135.8</v>
      </c>
      <c r="C10" s="10">
        <f>C6+C7+C8+C9</f>
        <v>2750070060.9</v>
      </c>
      <c r="D10" s="10">
        <f>D6+D7+D8+D9</f>
        <v>180353844.3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>H6+H7+H8+H9</f>
        <v>584618230.6</v>
      </c>
    </row>
    <row r="11" spans="1:8" ht="12.75">
      <c r="A11" s="24" t="s">
        <v>14</v>
      </c>
      <c r="B11" s="8">
        <f>C11+D11+E11+F11+G11+H11</f>
        <v>22829814776.8</v>
      </c>
      <c r="C11" s="8">
        <v>5029338488.2</v>
      </c>
      <c r="D11" s="8">
        <v>1324457957.2</v>
      </c>
      <c r="E11" s="8">
        <v>7851087349</v>
      </c>
      <c r="F11" s="8">
        <v>87522234</v>
      </c>
      <c r="G11" s="8">
        <v>0</v>
      </c>
      <c r="H11" s="8">
        <v>8537408748.4</v>
      </c>
    </row>
    <row r="12" spans="1:8" ht="12.75">
      <c r="A12" s="25" t="s">
        <v>5</v>
      </c>
      <c r="B12" s="11">
        <f aca="true" t="shared" si="1" ref="B12:H12">B10+B11</f>
        <v>26344856912.6</v>
      </c>
      <c r="C12" s="11">
        <f t="shared" si="1"/>
        <v>7779408549.1</v>
      </c>
      <c r="D12" s="11">
        <f t="shared" si="1"/>
        <v>1504811801.5</v>
      </c>
      <c r="E12" s="11">
        <f t="shared" si="1"/>
        <v>7851087349</v>
      </c>
      <c r="F12" s="11">
        <f t="shared" si="1"/>
        <v>87522234</v>
      </c>
      <c r="G12" s="11">
        <f t="shared" si="1"/>
        <v>0</v>
      </c>
      <c r="H12" s="11">
        <f t="shared" si="1"/>
        <v>9122026979</v>
      </c>
    </row>
  </sheetData>
  <sheetProtection/>
  <mergeCells count="5">
    <mergeCell ref="A1:H1"/>
    <mergeCell ref="A2:D2"/>
    <mergeCell ref="A4:A5"/>
    <mergeCell ref="B4:B5"/>
    <mergeCell ref="C4:H4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36.75390625" style="3" customWidth="1"/>
    <col min="2" max="2" width="18.75390625" style="3" customWidth="1"/>
    <col min="3" max="5" width="19.75390625" style="3" customWidth="1"/>
    <col min="6" max="6" width="16.25390625" style="3" customWidth="1"/>
    <col min="7" max="8" width="16.625" style="3" customWidth="1"/>
    <col min="9" max="16384" width="9.125" style="3" customWidth="1"/>
  </cols>
  <sheetData>
    <row r="2" spans="1:8" ht="15">
      <c r="A2" s="44" t="s">
        <v>15</v>
      </c>
      <c r="B2" s="44"/>
      <c r="C2" s="44"/>
      <c r="D2" s="44"/>
      <c r="E2" s="44"/>
      <c r="F2" s="44"/>
      <c r="G2" s="44"/>
      <c r="H2" s="44"/>
    </row>
    <row r="3" spans="1:8" ht="15">
      <c r="A3" s="13"/>
      <c r="B3" s="13"/>
      <c r="C3" s="13"/>
      <c r="D3" s="13"/>
      <c r="E3" s="13"/>
      <c r="F3" s="13"/>
      <c r="G3" s="13"/>
      <c r="H3" s="14" t="s">
        <v>22</v>
      </c>
    </row>
    <row r="4" spans="1:8" ht="15">
      <c r="A4" s="31" t="s">
        <v>6</v>
      </c>
      <c r="B4" s="33">
        <v>2016</v>
      </c>
      <c r="C4" s="37">
        <v>2017</v>
      </c>
      <c r="D4" s="37">
        <v>2018</v>
      </c>
      <c r="E4" s="37">
        <v>2019</v>
      </c>
      <c r="F4" s="37">
        <v>2020</v>
      </c>
      <c r="G4" s="37">
        <v>2021</v>
      </c>
      <c r="H4" s="42">
        <v>2022</v>
      </c>
    </row>
    <row r="5" spans="1:8" ht="15">
      <c r="A5" s="32"/>
      <c r="B5" s="34"/>
      <c r="C5" s="38"/>
      <c r="D5" s="38"/>
      <c r="E5" s="38"/>
      <c r="F5" s="38"/>
      <c r="G5" s="38"/>
      <c r="H5" s="43"/>
    </row>
    <row r="6" spans="1:8" ht="16.5" customHeight="1">
      <c r="A6" s="17" t="s">
        <v>1</v>
      </c>
      <c r="B6" s="9">
        <v>849052365.5806</v>
      </c>
      <c r="C6" s="9">
        <v>1213029733.2328</v>
      </c>
      <c r="D6" s="9">
        <v>1654232346.1357</v>
      </c>
      <c r="E6" s="9">
        <v>1706402804.8326</v>
      </c>
      <c r="F6" s="9">
        <v>881692071.7</v>
      </c>
      <c r="G6" s="9">
        <f>'[2]2021'!B6</f>
        <v>1592128228.9</v>
      </c>
      <c r="H6" s="9">
        <v>2742055473.5</v>
      </c>
    </row>
    <row r="7" spans="1:8" ht="16.5" customHeight="1">
      <c r="A7" s="17" t="s">
        <v>2</v>
      </c>
      <c r="B7" s="8">
        <v>50494764.922800004</v>
      </c>
      <c r="C7" s="8">
        <v>64334011.053100005</v>
      </c>
      <c r="D7" s="8">
        <v>72060566.94590001</v>
      </c>
      <c r="E7" s="8">
        <v>78318677.5388</v>
      </c>
      <c r="F7" s="8">
        <v>63439188.1</v>
      </c>
      <c r="G7" s="8">
        <f>'[2]2021'!B7</f>
        <v>77638335.10000001</v>
      </c>
      <c r="H7" s="8">
        <v>87760624.30000001</v>
      </c>
    </row>
    <row r="8" spans="1:8" ht="16.5" customHeight="1">
      <c r="A8" s="17" t="s">
        <v>3</v>
      </c>
      <c r="B8" s="8">
        <v>67216275.7266</v>
      </c>
      <c r="C8" s="8">
        <v>72528707.3362</v>
      </c>
      <c r="D8" s="8">
        <v>87125547.647</v>
      </c>
      <c r="E8" s="8">
        <v>100809615.2326</v>
      </c>
      <c r="F8" s="8">
        <v>85593121.1</v>
      </c>
      <c r="G8" s="8">
        <f>'[2]2021'!B8</f>
        <v>110934387.7</v>
      </c>
      <c r="H8" s="8">
        <v>98604623.9</v>
      </c>
    </row>
    <row r="9" spans="1:8" ht="16.5" customHeight="1">
      <c r="A9" s="17" t="s">
        <v>4</v>
      </c>
      <c r="B9" s="8">
        <v>182369080.09500003</v>
      </c>
      <c r="C9" s="8">
        <v>284612858.7306</v>
      </c>
      <c r="D9" s="8">
        <v>335135667.287</v>
      </c>
      <c r="E9" s="8">
        <v>394415327.19920003</v>
      </c>
      <c r="F9" s="8">
        <v>359187841.90000004</v>
      </c>
      <c r="G9" s="8">
        <f>'[2]2021'!B9</f>
        <v>487890932.3</v>
      </c>
      <c r="H9" s="8">
        <v>586621414.1</v>
      </c>
    </row>
    <row r="10" spans="1:8" ht="16.5" customHeight="1">
      <c r="A10" s="18" t="s">
        <v>7</v>
      </c>
      <c r="B10" s="19">
        <f>'[1]2016-2019'!D34</f>
        <v>1149132486.3250003</v>
      </c>
      <c r="C10" s="19">
        <f>'[1]2016-2019'!E34</f>
        <v>1634505310.3527002</v>
      </c>
      <c r="D10" s="19">
        <f>'[1]2016-2019'!F34</f>
        <v>2148554128.0156</v>
      </c>
      <c r="E10" s="19">
        <f>'[1]2016-2019'!G34</f>
        <v>2279946424.8032002</v>
      </c>
      <c r="F10" s="19">
        <v>1389912222.8000002</v>
      </c>
      <c r="G10" s="19">
        <f>'[2]2021'!B10</f>
        <v>2268591884</v>
      </c>
      <c r="H10" s="19">
        <v>3515042135.8</v>
      </c>
    </row>
    <row r="11" spans="1:5" ht="17.25" customHeight="1">
      <c r="A11" s="4"/>
      <c r="B11" s="5"/>
      <c r="C11" s="5"/>
      <c r="D11" s="5"/>
      <c r="E11" s="5"/>
    </row>
    <row r="12" spans="1:8" ht="17.25" customHeight="1">
      <c r="A12" s="44" t="s">
        <v>17</v>
      </c>
      <c r="B12" s="44"/>
      <c r="C12" s="44"/>
      <c r="D12" s="44"/>
      <c r="E12" s="44"/>
      <c r="F12" s="44"/>
      <c r="G12" s="44"/>
      <c r="H12" s="44"/>
    </row>
    <row r="13" spans="1:8" ht="17.25" customHeight="1">
      <c r="A13" s="17"/>
      <c r="B13" s="8"/>
      <c r="C13" s="8"/>
      <c r="D13" s="8"/>
      <c r="E13" s="13"/>
      <c r="F13" s="13"/>
      <c r="G13" s="13"/>
      <c r="H13" s="14" t="s">
        <v>0</v>
      </c>
    </row>
    <row r="14" spans="1:8" ht="17.25" customHeight="1">
      <c r="A14" s="31" t="s">
        <v>6</v>
      </c>
      <c r="B14" s="37">
        <v>2016</v>
      </c>
      <c r="C14" s="37">
        <v>2017</v>
      </c>
      <c r="D14" s="37">
        <v>2018</v>
      </c>
      <c r="E14" s="37">
        <v>2019</v>
      </c>
      <c r="F14" s="37">
        <v>2020</v>
      </c>
      <c r="G14" s="37">
        <v>2021</v>
      </c>
      <c r="H14" s="42">
        <v>2022</v>
      </c>
    </row>
    <row r="15" spans="1:8" ht="17.25" customHeight="1">
      <c r="A15" s="32"/>
      <c r="B15" s="38"/>
      <c r="C15" s="38"/>
      <c r="D15" s="38"/>
      <c r="E15" s="38"/>
      <c r="F15" s="38"/>
      <c r="G15" s="38"/>
      <c r="H15" s="43"/>
    </row>
    <row r="16" spans="1:8" ht="15" customHeight="1">
      <c r="A16" s="20" t="s">
        <v>1</v>
      </c>
      <c r="B16" s="9">
        <v>73.88637739203807</v>
      </c>
      <c r="C16" s="9">
        <v>74.21387532666061</v>
      </c>
      <c r="D16" s="9">
        <v>76.99281691653472</v>
      </c>
      <c r="E16" s="9">
        <v>74.84398695815375</v>
      </c>
      <c r="F16" s="9">
        <v>63.43509016157994</v>
      </c>
      <c r="G16" s="9">
        <v>70.18134200906805</v>
      </c>
      <c r="H16" s="9">
        <v>78.0091779149022</v>
      </c>
    </row>
    <row r="17" spans="1:8" ht="15" customHeight="1">
      <c r="A17" s="17" t="s">
        <v>2</v>
      </c>
      <c r="B17" s="8">
        <v>4.394163903962503</v>
      </c>
      <c r="C17" s="8">
        <v>3.9359927829918</v>
      </c>
      <c r="D17" s="8">
        <v>3.3539097761737557</v>
      </c>
      <c r="E17" s="8">
        <v>3.435110434472612</v>
      </c>
      <c r="F17" s="8">
        <v>4.564258595568053</v>
      </c>
      <c r="G17" s="8">
        <v>3.4223138876397394</v>
      </c>
      <c r="H17" s="8">
        <v>2.496716139080543</v>
      </c>
    </row>
    <row r="18" spans="1:8" ht="15" customHeight="1">
      <c r="A18" s="17" t="s">
        <v>3</v>
      </c>
      <c r="B18" s="8">
        <v>5.8493060222813815</v>
      </c>
      <c r="C18" s="8">
        <v>4.437349140245342</v>
      </c>
      <c r="D18" s="8">
        <v>4.055078087675127</v>
      </c>
      <c r="E18" s="8">
        <v>4.421578250081103</v>
      </c>
      <c r="F18" s="8">
        <v>6.158167378913418</v>
      </c>
      <c r="G18" s="8">
        <v>4.890010780802036</v>
      </c>
      <c r="H18" s="8">
        <v>2.805218830685745</v>
      </c>
    </row>
    <row r="19" spans="1:8" ht="15" customHeight="1">
      <c r="A19" s="17" t="s">
        <v>4</v>
      </c>
      <c r="B19" s="8">
        <v>15.870152681718023</v>
      </c>
      <c r="C19" s="8">
        <v>17.412782750102235</v>
      </c>
      <c r="D19" s="8">
        <v>15.598195219616391</v>
      </c>
      <c r="E19" s="8">
        <v>17.29932435729252</v>
      </c>
      <c r="F19" s="8">
        <v>25.842483863938575</v>
      </c>
      <c r="G19" s="8">
        <v>21.506333322490192</v>
      </c>
      <c r="H19" s="8">
        <v>16.688887115331518</v>
      </c>
    </row>
    <row r="20" spans="1:8" ht="15" customHeight="1">
      <c r="A20" s="18" t="s">
        <v>7</v>
      </c>
      <c r="B20" s="19">
        <f>'[1]2016-2019'!D53</f>
        <v>99.99999999999999</v>
      </c>
      <c r="C20" s="19">
        <f>'[1]2016-2019'!E53</f>
        <v>100</v>
      </c>
      <c r="D20" s="19">
        <f>'[1]2016-2019'!F53</f>
        <v>99.99999999999999</v>
      </c>
      <c r="E20" s="19">
        <f>'[1]2016-2019'!G53</f>
        <v>99.99999999999997</v>
      </c>
      <c r="F20" s="19">
        <v>99.99999999999999</v>
      </c>
      <c r="G20" s="19">
        <v>100.00000000000001</v>
      </c>
      <c r="H20" s="19">
        <v>100</v>
      </c>
    </row>
    <row r="21" ht="17.25" customHeight="1"/>
    <row r="22" spans="1:8" ht="18.75" customHeight="1">
      <c r="A22" s="44" t="s">
        <v>16</v>
      </c>
      <c r="B22" s="44"/>
      <c r="C22" s="44"/>
      <c r="D22" s="44"/>
      <c r="E22" s="44"/>
      <c r="F22" s="44"/>
      <c r="G22" s="44"/>
      <c r="H22" s="44"/>
    </row>
    <row r="23" spans="1:11" ht="15">
      <c r="A23" s="13"/>
      <c r="B23" s="13"/>
      <c r="C23" s="13"/>
      <c r="D23" s="13"/>
      <c r="E23" s="13"/>
      <c r="F23" s="13"/>
      <c r="G23" s="13"/>
      <c r="H23" s="14" t="s">
        <v>0</v>
      </c>
      <c r="K23" s="3" t="s">
        <v>21</v>
      </c>
    </row>
    <row r="24" spans="1:8" ht="15">
      <c r="A24" s="31" t="s">
        <v>6</v>
      </c>
      <c r="B24" s="37">
        <v>2016</v>
      </c>
      <c r="C24" s="37">
        <v>2017</v>
      </c>
      <c r="D24" s="37">
        <v>2018</v>
      </c>
      <c r="E24" s="37">
        <v>2019</v>
      </c>
      <c r="F24" s="37">
        <v>2020</v>
      </c>
      <c r="G24" s="37">
        <v>2021</v>
      </c>
      <c r="H24" s="42">
        <v>2022</v>
      </c>
    </row>
    <row r="25" spans="1:8" ht="15">
      <c r="A25" s="32"/>
      <c r="B25" s="38"/>
      <c r="C25" s="38"/>
      <c r="D25" s="38"/>
      <c r="E25" s="38"/>
      <c r="F25" s="38"/>
      <c r="G25" s="38"/>
      <c r="H25" s="43"/>
    </row>
    <row r="26" spans="1:8" ht="12.75" customHeight="1">
      <c r="A26" s="20" t="s">
        <v>1</v>
      </c>
      <c r="B26" s="27">
        <v>1.8076039560040578</v>
      </c>
      <c r="C26" s="27">
        <v>2.23070101563038</v>
      </c>
      <c r="D26" s="27">
        <v>2.6759054539524176</v>
      </c>
      <c r="E26" s="27">
        <v>2.454103764989519</v>
      </c>
      <c r="F26" s="27">
        <v>1.2479888708512434</v>
      </c>
      <c r="G26" s="27">
        <v>1.896483757753914</v>
      </c>
      <c r="H26" s="9">
        <v>2.642549780568628</v>
      </c>
    </row>
    <row r="27" spans="1:8" ht="12.75" customHeight="1">
      <c r="A27" s="17" t="s">
        <v>2</v>
      </c>
      <c r="B27" s="28">
        <v>0.10750165776822583</v>
      </c>
      <c r="C27" s="28">
        <v>0.11830702897385978</v>
      </c>
      <c r="D27" s="28">
        <v>0.1165660099416404</v>
      </c>
      <c r="E27" s="28">
        <v>0.11263586819750006</v>
      </c>
      <c r="F27" s="28">
        <v>0.08979484251456112</v>
      </c>
      <c r="G27" s="28">
        <v>0.09247988875741088</v>
      </c>
      <c r="H27" s="8">
        <v>0.08457590326956996</v>
      </c>
    </row>
    <row r="28" spans="1:8" ht="12.75" customHeight="1">
      <c r="A28" s="17" t="s">
        <v>3</v>
      </c>
      <c r="B28" s="28">
        <v>0.14310119238426142</v>
      </c>
      <c r="C28" s="28">
        <v>0.1333766656205861</v>
      </c>
      <c r="D28" s="28">
        <v>0.14093529767557428</v>
      </c>
      <c r="E28" s="28">
        <v>0.1449817449835582</v>
      </c>
      <c r="F28" s="28">
        <v>0.1211525724034961</v>
      </c>
      <c r="G28" s="28">
        <v>0.13214090462724887</v>
      </c>
      <c r="H28" s="8">
        <v>0.09502638796632541</v>
      </c>
    </row>
    <row r="29" spans="1:8" ht="12.75" customHeight="1">
      <c r="A29" s="17" t="s">
        <v>4</v>
      </c>
      <c r="B29" s="28">
        <v>0.38825764345773955</v>
      </c>
      <c r="C29" s="28">
        <v>0.523388813677142</v>
      </c>
      <c r="D29" s="28">
        <v>0.5421193473832003</v>
      </c>
      <c r="E29" s="28">
        <v>0.5672377803809843</v>
      </c>
      <c r="F29" s="28">
        <v>0.5084115459629531</v>
      </c>
      <c r="G29" s="28">
        <v>0.5811574795716281</v>
      </c>
      <c r="H29" s="8">
        <v>0.5653336717977283</v>
      </c>
    </row>
    <row r="30" spans="1:8" ht="12.75" customHeight="1">
      <c r="A30" s="18" t="s">
        <v>7</v>
      </c>
      <c r="B30" s="29">
        <f>'[1]2016-2019'!D45</f>
        <v>2.446464449614285</v>
      </c>
      <c r="C30" s="29">
        <f>'[1]2016-2019'!E45</f>
        <v>3.005773523901968</v>
      </c>
      <c r="D30" s="29">
        <f>'[1]2016-2019'!F45</f>
        <v>3.475526108952833</v>
      </c>
      <c r="E30" s="29">
        <f>'[1]2016-2019'!G45</f>
        <v>3.2789591585515616</v>
      </c>
      <c r="F30" s="29">
        <v>1.967347831732254</v>
      </c>
      <c r="G30" s="29">
        <v>2.7022620307102017</v>
      </c>
      <c r="H30" s="19">
        <v>3.3874857436022516</v>
      </c>
    </row>
    <row r="32" ht="15">
      <c r="A32" s="21" t="s">
        <v>19</v>
      </c>
    </row>
    <row r="33" ht="15">
      <c r="A33" s="6"/>
    </row>
  </sheetData>
  <sheetProtection/>
  <mergeCells count="27">
    <mergeCell ref="G14:G15"/>
    <mergeCell ref="A4:A5"/>
    <mergeCell ref="B4:B5"/>
    <mergeCell ref="C4:C5"/>
    <mergeCell ref="D4:D5"/>
    <mergeCell ref="E4:E5"/>
    <mergeCell ref="F4:F5"/>
    <mergeCell ref="D24:D25"/>
    <mergeCell ref="E24:E25"/>
    <mergeCell ref="F24:F25"/>
    <mergeCell ref="G4:G5"/>
    <mergeCell ref="A14:A15"/>
    <mergeCell ref="B14:B15"/>
    <mergeCell ref="C14:C15"/>
    <mergeCell ref="D14:D15"/>
    <mergeCell ref="E14:E15"/>
    <mergeCell ref="F14:F15"/>
    <mergeCell ref="H4:H5"/>
    <mergeCell ref="H14:H15"/>
    <mergeCell ref="H24:H25"/>
    <mergeCell ref="A2:H2"/>
    <mergeCell ref="A12:H12"/>
    <mergeCell ref="A22:H22"/>
    <mergeCell ref="G24:G25"/>
    <mergeCell ref="A24:A25"/>
    <mergeCell ref="B24:B25"/>
    <mergeCell ref="C24:C25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zturlybekova</dc:creator>
  <cp:keywords/>
  <dc:description/>
  <cp:lastModifiedBy>s.maratov</cp:lastModifiedBy>
  <cp:lastPrinted>2023-12-22T04:41:57Z</cp:lastPrinted>
  <dcterms:created xsi:type="dcterms:W3CDTF">2003-05-20T10:03:43Z</dcterms:created>
  <dcterms:modified xsi:type="dcterms:W3CDTF">2023-12-25T04:33:15Z</dcterms:modified>
  <cp:category/>
  <cp:version/>
  <cp:contentType/>
  <cp:contentStatus/>
</cp:coreProperties>
</file>