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311" windowWidth="25905" windowHeight="10260" tabRatio="660" activeTab="2"/>
  </bookViews>
  <sheets>
    <sheet name="2002-2010" sheetId="1" r:id="rId1"/>
    <sheet name="2007-2009 годы" sheetId="2" r:id="rId2"/>
    <sheet name="2010-2023 годы" sheetId="3" r:id="rId3"/>
    <sheet name="2019 год =100" sheetId="4" r:id="rId4"/>
    <sheet name="Сельское , лесное и рыб. хоз" sheetId="5" r:id="rId5"/>
    <sheet name="Информация и связь" sheetId="6" r:id="rId6"/>
  </sheets>
  <externalReferences>
    <externalReference r:id="rId9"/>
    <externalReference r:id="rId10"/>
  </externalReferences>
  <definedNames/>
  <calcPr fullCalcOnLoad="1" fullPrecision="0"/>
</workbook>
</file>

<file path=xl/sharedStrings.xml><?xml version="1.0" encoding="utf-8"?>
<sst xmlns="http://schemas.openxmlformats.org/spreadsheetml/2006/main" count="385" uniqueCount="101">
  <si>
    <t>Сельское хозяйство, охота и лесоводство, рыболовство, рыбоводство</t>
  </si>
  <si>
    <t>Промышленность</t>
  </si>
  <si>
    <t>Строительство</t>
  </si>
  <si>
    <t>Торговля;  ремонт автомобилей,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</si>
  <si>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</si>
  <si>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</si>
  <si>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</si>
  <si>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 потребителям</t>
  </si>
  <si>
    <t>Государственное управление</t>
  </si>
  <si>
    <t>Образование</t>
  </si>
  <si>
    <t>Здравоохранение и предоставление социальных услуг</t>
  </si>
  <si>
    <t xml:space="preserve">Предоставление коммунальных, социальных и персональных услуг </t>
  </si>
  <si>
    <t xml:space="preserve">Индексы производительности труда </t>
  </si>
  <si>
    <t>В целом по экономике</t>
  </si>
  <si>
    <t>2007 год</t>
  </si>
  <si>
    <t>период к соответствующему периоду, %</t>
  </si>
  <si>
    <t>2008 год</t>
  </si>
  <si>
    <t>2009 год</t>
  </si>
  <si>
    <t>Горнодобывающая промышленность</t>
  </si>
  <si>
    <t>Обрабатывающая промышленность</t>
  </si>
  <si>
    <t>Производство и распределение электроэнергии, газа и воды</t>
  </si>
  <si>
    <t>2010 год</t>
  </si>
  <si>
    <t>Горнодобывающая промышленность и разработка карьеров</t>
  </si>
  <si>
    <t>Транспорт и складирование</t>
  </si>
  <si>
    <t>Информация и связь</t>
  </si>
  <si>
    <t>Финансовая и страховая деятельность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</si>
  <si>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</si>
  <si>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</si>
  <si>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Государственное управление и оборона; обязательное социальное обеспечение</t>
  </si>
  <si>
    <t>Искусство, развлечения и отдых</t>
  </si>
  <si>
    <t>Предоставление прочих видов услуг</t>
  </si>
  <si>
    <t>2011 год</t>
  </si>
  <si>
    <t>2012 год</t>
  </si>
  <si>
    <t>2013 год</t>
  </si>
  <si>
    <t>2014 год</t>
  </si>
  <si>
    <t>2015 год</t>
  </si>
  <si>
    <t>2016 год</t>
  </si>
  <si>
    <t>1 квартал</t>
  </si>
  <si>
    <t>1 полугодие</t>
  </si>
  <si>
    <t>9 месяцев</t>
  </si>
  <si>
    <t>год</t>
  </si>
  <si>
    <t>2017 год</t>
  </si>
  <si>
    <t>Производство товаров</t>
  </si>
  <si>
    <t>Производство услуг</t>
  </si>
  <si>
    <t>2018 год</t>
  </si>
  <si>
    <t>2019 год</t>
  </si>
  <si>
    <t>2020 год</t>
  </si>
  <si>
    <t>Снабжение электроэнергией, газом, паром, горячейводой  и кондиционированнымвоздухом</t>
  </si>
  <si>
    <t xml:space="preserve">  Строительство</t>
  </si>
  <si>
    <t>Оптовая и розничнаяторговля; ремонт автомобилей и мотоциклов</t>
  </si>
  <si>
    <t>Предоставление услуг по проживанию и питанию</t>
  </si>
  <si>
    <t>Здравоохранение и социальное обслуживание населения</t>
  </si>
  <si>
    <t>Водоснабжение сбор, обработка и удаление отходов; деятельность поликвидации загрязнений</t>
  </si>
  <si>
    <t>2021 год</t>
  </si>
  <si>
    <t xml:space="preserve">год </t>
  </si>
  <si>
    <t xml:space="preserve">ОКЭД </t>
  </si>
  <si>
    <t>2022 год</t>
  </si>
  <si>
    <t>Сельское, лесное и рыбное хозяйство</t>
  </si>
  <si>
    <t xml:space="preserve">                                     в % к уровню 2019 года, 2019 год = 100</t>
  </si>
  <si>
    <t>Индексы производительности труда по периодам 2002-2022 годов</t>
  </si>
  <si>
    <t>индекс производительности труда по производству товаров</t>
  </si>
  <si>
    <t>индекс производительности труда по производству услуг</t>
  </si>
  <si>
    <t>индекс производительности труда в целом по экономике</t>
  </si>
  <si>
    <t>2023 год</t>
  </si>
  <si>
    <t>Издательская деятельность</t>
  </si>
  <si>
    <t>Производство кино-, видеофильмов и телевизионных программ, фонограмм и сузыкальных записей</t>
  </si>
  <si>
    <t>Деятельность по созданию программ и телерадиовещание</t>
  </si>
  <si>
    <t>Связь</t>
  </si>
  <si>
    <t>Компьтерное программирование, консультации и другие сопутствующие услуги</t>
  </si>
  <si>
    <t>Деятельность информационных служб</t>
  </si>
  <si>
    <t>Растениеводство и животноводство, охота и предоставление услуг в этих областях</t>
  </si>
  <si>
    <t>Лесоводство и лесозаготовки</t>
  </si>
  <si>
    <t>Рыболовство и аквакультура</t>
  </si>
  <si>
    <t xml:space="preserve">1 квартал </t>
  </si>
  <si>
    <t>01</t>
  </si>
  <si>
    <t>02</t>
  </si>
  <si>
    <t>03</t>
  </si>
  <si>
    <t>Секция А (01-03)</t>
  </si>
  <si>
    <t xml:space="preserve">     период к соответствующему периоду, в %</t>
  </si>
  <si>
    <t>период к соответствующему периоду, в %</t>
  </si>
  <si>
    <t>в % к уровню 2019 года, 2019 год = 100</t>
  </si>
  <si>
    <t>общий классификатор видов экономической деятельности</t>
  </si>
  <si>
    <t>ОКЭД*-</t>
  </si>
  <si>
    <t xml:space="preserve">Секция J (58-63)
</t>
  </si>
  <si>
    <t>Связь (ОКЭД-ы: 61, 62, 63)</t>
  </si>
  <si>
    <t>Информация( ОКЭД-ы: 58,59,60)</t>
  </si>
  <si>
    <t>Связь  (ОКЭД-ы: 61, 62, 63)</t>
  </si>
  <si>
    <t xml:space="preserve">                                                                                            период к соответствующему периоду, в %</t>
  </si>
  <si>
    <r>
      <rPr>
        <i/>
        <vertAlign val="superscript"/>
        <sz val="8"/>
        <rFont val="Roboto"/>
        <family val="0"/>
      </rPr>
      <t>1)</t>
    </r>
    <r>
      <rPr>
        <i/>
        <sz val="8"/>
        <rFont val="Roboto"/>
        <family val="0"/>
      </rPr>
      <t xml:space="preserve"> производительность труда с 2017 года пересчитана в связи с пересчетом ВВП за 2017 год в соответствии с новой Методикой оценки ненаблюдаемой экономики, зарегистрированной в Министерстве юстиции  Республики Казахстан №19215 от 8.08.2019г.</t>
    </r>
  </si>
  <si>
    <r>
      <rPr>
        <i/>
        <vertAlign val="superscript"/>
        <sz val="8"/>
        <rFont val="Roboto"/>
        <family val="0"/>
      </rPr>
      <t>2)</t>
    </r>
    <r>
      <rPr>
        <i/>
        <sz val="8"/>
        <rFont val="Roboto"/>
        <family val="0"/>
      </rPr>
      <t xml:space="preserve"> предварительные   данные.</t>
    </r>
  </si>
  <si>
    <r>
      <t>год</t>
    </r>
    <r>
      <rPr>
        <b/>
        <vertAlign val="superscript"/>
        <sz val="8"/>
        <rFont val="Roboto"/>
        <family val="0"/>
      </rPr>
      <t>3)</t>
    </r>
  </si>
  <si>
    <r>
      <t xml:space="preserve">год </t>
    </r>
    <r>
      <rPr>
        <b/>
        <vertAlign val="superscript"/>
        <sz val="8"/>
        <rFont val="Roboto"/>
        <family val="0"/>
      </rPr>
      <t xml:space="preserve"> </t>
    </r>
  </si>
  <si>
    <r>
      <t>1 квартал</t>
    </r>
    <r>
      <rPr>
        <b/>
        <vertAlign val="superscript"/>
        <sz val="8"/>
        <rFont val="Roboto"/>
        <family val="0"/>
      </rPr>
      <t xml:space="preserve"> </t>
    </r>
  </si>
  <si>
    <r>
      <t>Сельское, лесное и рыбное хозяйство</t>
    </r>
    <r>
      <rPr>
        <vertAlign val="superscript"/>
        <sz val="8"/>
        <rFont val="Roboto"/>
        <family val="0"/>
      </rPr>
      <t>2)</t>
    </r>
  </si>
  <si>
    <r>
      <t xml:space="preserve">Операции с недвижимым имуществом </t>
    </r>
    <r>
      <rPr>
        <vertAlign val="superscript"/>
        <sz val="8"/>
        <rFont val="Roboto"/>
        <family val="0"/>
      </rPr>
      <t>1)</t>
    </r>
  </si>
  <si>
    <r>
      <rPr>
        <i/>
        <vertAlign val="superscript"/>
        <sz val="8"/>
        <rFont val="Roboto"/>
        <family val="0"/>
      </rPr>
      <t xml:space="preserve">1) </t>
    </r>
    <r>
      <rPr>
        <i/>
        <sz val="8"/>
        <rFont val="Roboto"/>
        <family val="0"/>
      </rPr>
      <t>Согласно СНС 2008 из секции «Операции с недвижимым имуществом» исключается  условное проживание, так как условное проживание подразумевает производство жилищных услуг владельцами жилья для собственного потребления.</t>
    </r>
  </si>
  <si>
    <r>
      <rPr>
        <i/>
        <vertAlign val="superscript"/>
        <sz val="8"/>
        <rFont val="Roboto"/>
        <family val="0"/>
      </rPr>
      <t xml:space="preserve">2) </t>
    </r>
    <r>
      <rPr>
        <i/>
        <sz val="8"/>
        <rFont val="Roboto"/>
        <family val="0"/>
      </rPr>
      <t>Производительность труда в "Сельском, лесном и рыбном хозяйстве" в 2015-2018 гг. пересчитана в связи с добавлением численности занятых в ЛПХ (личные подсобные хозяйства).</t>
    </r>
  </si>
  <si>
    <r>
      <rPr>
        <i/>
        <vertAlign val="superscript"/>
        <sz val="8"/>
        <rFont val="Roboto"/>
        <family val="0"/>
      </rPr>
      <t xml:space="preserve">3) </t>
    </r>
    <r>
      <rPr>
        <i/>
        <sz val="8"/>
        <rFont val="Roboto"/>
        <family val="0"/>
      </rPr>
      <t>Производительность труда с 2017 года пересчитана в связи с пересчетом ВВП за 2017 год в соответствии с новой Методикой оценки ненаблюдаемой экономики, зарегистрированной в Министерстве юстиции  Республики Казахстан №19215 от 8.08.2019г.</t>
    </r>
  </si>
  <si>
    <r>
      <t xml:space="preserve">Информация ( </t>
    </r>
    <r>
      <rPr>
        <i/>
        <sz val="8"/>
        <color indexed="8"/>
        <rFont val="Roboto"/>
        <family val="0"/>
      </rPr>
      <t xml:space="preserve">ОКЭД-ы: </t>
    </r>
    <r>
      <rPr>
        <i/>
        <sz val="8"/>
        <rFont val="Roboto"/>
        <family val="0"/>
      </rPr>
      <t>58,59,60)</t>
    </r>
  </si>
  <si>
    <r>
      <t>год *</t>
    </r>
    <r>
      <rPr>
        <b/>
        <vertAlign val="superscript"/>
        <sz val="8"/>
        <rFont val="Roboto"/>
        <family val="0"/>
      </rPr>
      <t xml:space="preserve"> </t>
    </r>
  </si>
  <si>
    <t>* По предварительным данным</t>
  </si>
</sst>
</file>

<file path=xl/styles.xml><?xml version="1.0" encoding="utf-8"?>
<styleSheet xmlns="http://schemas.openxmlformats.org/spreadsheetml/2006/main">
  <numFmts count="4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"/>
    <numFmt numFmtId="197" formatCode="[$-2000]dddd\,\ d\ mmmm\ yyyy\ &quot;г&quot;\."/>
  </numFmts>
  <fonts count="47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cademy"/>
      <family val="0"/>
    </font>
    <font>
      <sz val="8"/>
      <name val="Times New Roman"/>
      <family val="1"/>
    </font>
    <font>
      <sz val="10"/>
      <name val="Arial Cyr"/>
      <family val="0"/>
    </font>
    <font>
      <b/>
      <sz val="10"/>
      <name val="Roboto"/>
      <family val="0"/>
    </font>
    <font>
      <sz val="8"/>
      <name val="Roboto"/>
      <family val="0"/>
    </font>
    <font>
      <i/>
      <sz val="8"/>
      <name val="Roboto"/>
      <family val="0"/>
    </font>
    <font>
      <b/>
      <sz val="8"/>
      <name val="Roboto"/>
      <family val="0"/>
    </font>
    <font>
      <i/>
      <vertAlign val="superscript"/>
      <sz val="8"/>
      <name val="Roboto"/>
      <family val="0"/>
    </font>
    <font>
      <b/>
      <vertAlign val="superscript"/>
      <sz val="8"/>
      <name val="Roboto"/>
      <family val="0"/>
    </font>
    <font>
      <vertAlign val="superscript"/>
      <sz val="8"/>
      <name val="Roboto"/>
      <family val="0"/>
    </font>
    <font>
      <i/>
      <sz val="8"/>
      <color indexed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53" applyFont="1" applyFill="1">
      <alignment/>
      <protection/>
    </xf>
    <xf numFmtId="0" fontId="7" fillId="0" borderId="0" xfId="53" applyFont="1" applyFill="1">
      <alignment/>
      <protection/>
    </xf>
    <xf numFmtId="0" fontId="7" fillId="0" borderId="0" xfId="52" applyFont="1">
      <alignment/>
      <protection/>
    </xf>
    <xf numFmtId="0" fontId="8" fillId="0" borderId="0" xfId="54" applyFont="1" applyFill="1" applyBorder="1" applyAlignment="1">
      <alignment horizontal="right"/>
      <protection/>
    </xf>
    <xf numFmtId="0" fontId="9" fillId="0" borderId="10" xfId="52" applyFont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191" fontId="9" fillId="0" borderId="10" xfId="52" applyNumberFormat="1" applyFont="1" applyBorder="1" applyAlignment="1">
      <alignment horizontal="center" vertical="center"/>
      <protection/>
    </xf>
    <xf numFmtId="0" fontId="7" fillId="0" borderId="11" xfId="52" applyFont="1" applyFill="1" applyBorder="1" applyAlignment="1">
      <alignment wrapText="1"/>
      <protection/>
    </xf>
    <xf numFmtId="191" fontId="7" fillId="0" borderId="12" xfId="52" applyNumberFormat="1" applyFont="1" applyBorder="1">
      <alignment/>
      <protection/>
    </xf>
    <xf numFmtId="191" fontId="7" fillId="0" borderId="11" xfId="52" applyNumberFormat="1" applyFont="1" applyBorder="1">
      <alignment/>
      <protection/>
    </xf>
    <xf numFmtId="0" fontId="7" fillId="0" borderId="12" xfId="52" applyFont="1" applyFill="1" applyBorder="1" applyAlignment="1">
      <alignment wrapText="1"/>
      <protection/>
    </xf>
    <xf numFmtId="0" fontId="9" fillId="0" borderId="11" xfId="52" applyFont="1" applyFill="1" applyBorder="1" applyAlignment="1">
      <alignment wrapText="1"/>
      <protection/>
    </xf>
    <xf numFmtId="191" fontId="9" fillId="0" borderId="11" xfId="52" applyNumberFormat="1" applyFont="1" applyBorder="1">
      <alignment/>
      <protection/>
    </xf>
    <xf numFmtId="191" fontId="9" fillId="0" borderId="12" xfId="52" applyNumberFormat="1" applyFont="1" applyBorder="1">
      <alignment/>
      <protection/>
    </xf>
    <xf numFmtId="0" fontId="9" fillId="0" borderId="0" xfId="53" applyFont="1" applyFill="1">
      <alignment/>
      <protection/>
    </xf>
    <xf numFmtId="0" fontId="8" fillId="0" borderId="0" xfId="53" applyFont="1" applyFill="1" applyAlignment="1">
      <alignment wrapText="1"/>
      <protection/>
    </xf>
    <xf numFmtId="191" fontId="7" fillId="0" borderId="0" xfId="53" applyNumberFormat="1" applyFont="1" applyFill="1">
      <alignment/>
      <protection/>
    </xf>
    <xf numFmtId="0" fontId="8" fillId="0" borderId="0" xfId="53" applyFont="1" applyFill="1">
      <alignment/>
      <protection/>
    </xf>
    <xf numFmtId="0" fontId="9" fillId="0" borderId="0" xfId="54" applyFont="1" applyFill="1" applyAlignment="1">
      <alignment horizontal="left"/>
      <protection/>
    </xf>
    <xf numFmtId="0" fontId="7" fillId="0" borderId="0" xfId="54" applyFont="1" applyFill="1">
      <alignment/>
      <protection/>
    </xf>
    <xf numFmtId="0" fontId="7" fillId="0" borderId="0" xfId="0" applyFont="1" applyAlignment="1">
      <alignment/>
    </xf>
    <xf numFmtId="0" fontId="7" fillId="0" borderId="0" xfId="54" applyFont="1" applyFill="1" applyAlignment="1">
      <alignment horizontal="center"/>
      <protection/>
    </xf>
    <xf numFmtId="0" fontId="7" fillId="0" borderId="0" xfId="54" applyFont="1" applyFill="1" applyBorder="1" applyAlignment="1">
      <alignment/>
      <protection/>
    </xf>
    <xf numFmtId="190" fontId="9" fillId="0" borderId="10" xfId="55" applyNumberFormat="1" applyFont="1" applyFill="1" applyBorder="1" applyAlignment="1">
      <alignment horizontal="center" vertical="top" wrapText="1"/>
      <protection/>
    </xf>
    <xf numFmtId="0" fontId="9" fillId="0" borderId="13" xfId="54" applyFont="1" applyFill="1" applyBorder="1" applyAlignment="1">
      <alignment horizontal="left"/>
      <protection/>
    </xf>
    <xf numFmtId="190" fontId="9" fillId="0" borderId="11" xfId="54" applyNumberFormat="1" applyFont="1" applyFill="1" applyBorder="1">
      <alignment/>
      <protection/>
    </xf>
    <xf numFmtId="191" fontId="9" fillId="0" borderId="11" xfId="54" applyNumberFormat="1" applyFont="1" applyFill="1" applyBorder="1">
      <alignment/>
      <protection/>
    </xf>
    <xf numFmtId="0" fontId="9" fillId="0" borderId="11" xfId="54" applyFont="1" applyFill="1" applyBorder="1">
      <alignment/>
      <protection/>
    </xf>
    <xf numFmtId="190" fontId="7" fillId="0" borderId="14" xfId="55" applyNumberFormat="1" applyFont="1" applyFill="1" applyBorder="1" applyAlignment="1">
      <alignment wrapText="1"/>
      <protection/>
    </xf>
    <xf numFmtId="190" fontId="7" fillId="0" borderId="12" xfId="54" applyNumberFormat="1" applyFont="1" applyFill="1" applyBorder="1">
      <alignment/>
      <protection/>
    </xf>
    <xf numFmtId="191" fontId="7" fillId="0" borderId="12" xfId="54" applyNumberFormat="1" applyFont="1" applyFill="1" applyBorder="1">
      <alignment/>
      <protection/>
    </xf>
    <xf numFmtId="0" fontId="7" fillId="0" borderId="12" xfId="54" applyFont="1" applyFill="1" applyBorder="1">
      <alignment/>
      <protection/>
    </xf>
    <xf numFmtId="190" fontId="7" fillId="0" borderId="14" xfId="55" applyNumberFormat="1" applyFont="1" applyFill="1" applyBorder="1" applyAlignment="1">
      <alignment horizontal="left" wrapText="1" indent="1"/>
      <protection/>
    </xf>
    <xf numFmtId="190" fontId="7" fillId="0" borderId="14" xfId="55" applyNumberFormat="1" applyFont="1" applyFill="1" applyBorder="1" applyAlignment="1">
      <alignment horizontal="left" wrapText="1"/>
      <protection/>
    </xf>
    <xf numFmtId="190" fontId="7" fillId="0" borderId="12" xfId="55" applyNumberFormat="1" applyFont="1" applyFill="1" applyBorder="1" applyAlignment="1">
      <alignment wrapText="1"/>
      <protection/>
    </xf>
    <xf numFmtId="0" fontId="6" fillId="0" borderId="0" xfId="54" applyFont="1" applyFill="1" applyAlignment="1">
      <alignment horizontal="left"/>
      <protection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8" fillId="0" borderId="0" xfId="54" applyFont="1" applyFill="1" applyBorder="1" applyAlignment="1">
      <alignment horizontal="right" vertical="top"/>
      <protection/>
    </xf>
    <xf numFmtId="0" fontId="7" fillId="0" borderId="0" xfId="0" applyFont="1" applyAlignment="1">
      <alignment horizontal="right" vertical="top"/>
    </xf>
    <xf numFmtId="0" fontId="8" fillId="0" borderId="15" xfId="54" applyFont="1" applyFill="1" applyBorder="1" applyAlignment="1">
      <alignment vertical="top"/>
      <protection/>
    </xf>
    <xf numFmtId="190" fontId="9" fillId="0" borderId="10" xfId="55" applyNumberFormat="1" applyFont="1" applyFill="1" applyBorder="1" applyAlignment="1">
      <alignment horizontal="center" vertical="center" wrapText="1"/>
      <protection/>
    </xf>
    <xf numFmtId="190" fontId="9" fillId="0" borderId="16" xfId="55" applyNumberFormat="1" applyFont="1" applyFill="1" applyBorder="1" applyAlignment="1">
      <alignment horizontal="center" vertical="center" wrapText="1"/>
      <protection/>
    </xf>
    <xf numFmtId="190" fontId="9" fillId="0" borderId="17" xfId="55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18" xfId="54" applyFont="1" applyFill="1" applyBorder="1" applyAlignment="1">
      <alignment horizontal="left"/>
      <protection/>
    </xf>
    <xf numFmtId="190" fontId="9" fillId="0" borderId="19" xfId="54" applyNumberFormat="1" applyFont="1" applyFill="1" applyBorder="1">
      <alignment/>
      <protection/>
    </xf>
    <xf numFmtId="190" fontId="9" fillId="0" borderId="12" xfId="54" applyNumberFormat="1" applyFont="1" applyFill="1" applyBorder="1">
      <alignment/>
      <protection/>
    </xf>
    <xf numFmtId="190" fontId="9" fillId="0" borderId="20" xfId="54" applyNumberFormat="1" applyFont="1" applyFill="1" applyBorder="1">
      <alignment/>
      <protection/>
    </xf>
    <xf numFmtId="190" fontId="9" fillId="0" borderId="21" xfId="54" applyNumberFormat="1" applyFont="1" applyFill="1" applyBorder="1">
      <alignment/>
      <protection/>
    </xf>
    <xf numFmtId="190" fontId="9" fillId="0" borderId="22" xfId="54" applyNumberFormat="1" applyFont="1" applyFill="1" applyBorder="1">
      <alignment/>
      <protection/>
    </xf>
    <xf numFmtId="190" fontId="9" fillId="0" borderId="23" xfId="54" applyNumberFormat="1" applyFont="1" applyFill="1" applyBorder="1">
      <alignment/>
      <protection/>
    </xf>
    <xf numFmtId="190" fontId="9" fillId="0" borderId="24" xfId="54" applyNumberFormat="1" applyFont="1" applyFill="1" applyBorder="1">
      <alignment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90" fontId="9" fillId="0" borderId="25" xfId="54" applyNumberFormat="1" applyFont="1" applyFill="1" applyBorder="1">
      <alignment/>
      <protection/>
    </xf>
    <xf numFmtId="0" fontId="7" fillId="0" borderId="26" xfId="0" applyFont="1" applyFill="1" applyBorder="1" applyAlignment="1">
      <alignment horizontal="left" wrapText="1" indent="1"/>
    </xf>
    <xf numFmtId="190" fontId="7" fillId="0" borderId="19" xfId="54" applyNumberFormat="1" applyFont="1" applyFill="1" applyBorder="1">
      <alignment/>
      <protection/>
    </xf>
    <xf numFmtId="190" fontId="7" fillId="0" borderId="20" xfId="54" applyNumberFormat="1" applyFont="1" applyFill="1" applyBorder="1">
      <alignment/>
      <protection/>
    </xf>
    <xf numFmtId="190" fontId="7" fillId="0" borderId="22" xfId="54" applyNumberFormat="1" applyFont="1" applyFill="1" applyBorder="1">
      <alignment/>
      <protection/>
    </xf>
    <xf numFmtId="190" fontId="7" fillId="0" borderId="25" xfId="54" applyNumberFormat="1" applyFont="1" applyFill="1" applyBorder="1">
      <alignment/>
      <protection/>
    </xf>
    <xf numFmtId="0" fontId="7" fillId="0" borderId="0" xfId="0" applyFont="1" applyFill="1" applyBorder="1" applyAlignment="1">
      <alignment/>
    </xf>
    <xf numFmtId="0" fontId="7" fillId="0" borderId="26" xfId="0" applyFont="1" applyBorder="1" applyAlignment="1">
      <alignment horizontal="left" wrapText="1" indent="1"/>
    </xf>
    <xf numFmtId="2" fontId="7" fillId="0" borderId="26" xfId="0" applyNumberFormat="1" applyFont="1" applyBorder="1" applyAlignment="1">
      <alignment horizontal="left" wrapText="1" indent="2"/>
    </xf>
    <xf numFmtId="0" fontId="7" fillId="0" borderId="26" xfId="0" applyFont="1" applyBorder="1" applyAlignment="1">
      <alignment horizontal="left" wrapText="1" indent="2"/>
    </xf>
    <xf numFmtId="0" fontId="9" fillId="0" borderId="0" xfId="0" applyFont="1" applyAlignment="1">
      <alignment/>
    </xf>
    <xf numFmtId="190" fontId="7" fillId="0" borderId="27" xfId="54" applyNumberFormat="1" applyFont="1" applyFill="1" applyBorder="1">
      <alignment/>
      <protection/>
    </xf>
    <xf numFmtId="190" fontId="7" fillId="0" borderId="28" xfId="54" applyNumberFormat="1" applyFont="1" applyFill="1" applyBorder="1">
      <alignment/>
      <protection/>
    </xf>
    <xf numFmtId="190" fontId="7" fillId="0" borderId="29" xfId="54" applyNumberFormat="1" applyFont="1" applyFill="1" applyBorder="1">
      <alignment/>
      <protection/>
    </xf>
    <xf numFmtId="190" fontId="7" fillId="0" borderId="30" xfId="54" applyNumberFormat="1" applyFont="1" applyFill="1" applyBorder="1">
      <alignment/>
      <protection/>
    </xf>
    <xf numFmtId="190" fontId="7" fillId="0" borderId="31" xfId="54" applyNumberFormat="1" applyFont="1" applyFill="1" applyBorder="1">
      <alignment/>
      <protection/>
    </xf>
    <xf numFmtId="190" fontId="8" fillId="0" borderId="0" xfId="55" applyNumberFormat="1" applyFont="1" applyFill="1" applyBorder="1" applyAlignment="1">
      <alignment horizontal="left" vertical="top" wrapText="1"/>
      <protection/>
    </xf>
    <xf numFmtId="190" fontId="8" fillId="0" borderId="0" xfId="55" applyNumberFormat="1" applyFont="1" applyFill="1" applyBorder="1" applyAlignment="1">
      <alignment wrapText="1"/>
      <protection/>
    </xf>
    <xf numFmtId="190" fontId="7" fillId="0" borderId="0" xfId="0" applyNumberFormat="1" applyFont="1" applyAlignment="1">
      <alignment/>
    </xf>
    <xf numFmtId="190" fontId="8" fillId="0" borderId="0" xfId="55" applyNumberFormat="1" applyFont="1" applyFill="1" applyBorder="1" applyAlignment="1">
      <alignment horizontal="left" wrapText="1"/>
      <protection/>
    </xf>
    <xf numFmtId="190" fontId="8" fillId="0" borderId="0" xfId="55" applyNumberFormat="1" applyFont="1" applyFill="1" applyBorder="1" applyAlignment="1">
      <alignment/>
      <protection/>
    </xf>
    <xf numFmtId="0" fontId="12" fillId="0" borderId="0" xfId="0" applyFont="1" applyAlignment="1">
      <alignment/>
    </xf>
    <xf numFmtId="0" fontId="8" fillId="0" borderId="15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wrapText="1"/>
    </xf>
    <xf numFmtId="2" fontId="9" fillId="0" borderId="26" xfId="0" applyNumberFormat="1" applyFont="1" applyBorder="1" applyAlignment="1">
      <alignment wrapText="1"/>
    </xf>
    <xf numFmtId="190" fontId="7" fillId="0" borderId="32" xfId="54" applyNumberFormat="1" applyFont="1" applyFill="1" applyBorder="1">
      <alignment/>
      <protection/>
    </xf>
    <xf numFmtId="2" fontId="8" fillId="0" borderId="33" xfId="0" applyNumberFormat="1" applyFont="1" applyBorder="1" applyAlignment="1">
      <alignment wrapText="1"/>
    </xf>
    <xf numFmtId="1" fontId="7" fillId="0" borderId="26" xfId="0" applyNumberFormat="1" applyFont="1" applyBorder="1" applyAlignment="1">
      <alignment horizontal="center" wrapText="1"/>
    </xf>
    <xf numFmtId="2" fontId="8" fillId="0" borderId="26" xfId="0" applyNumberFormat="1" applyFont="1" applyBorder="1" applyAlignment="1">
      <alignment wrapText="1"/>
    </xf>
    <xf numFmtId="2" fontId="9" fillId="0" borderId="26" xfId="0" applyNumberFormat="1" applyFont="1" applyBorder="1" applyAlignment="1">
      <alignment vertical="center" wrapText="1"/>
    </xf>
    <xf numFmtId="2" fontId="7" fillId="0" borderId="0" xfId="0" applyNumberFormat="1" applyFont="1" applyBorder="1" applyAlignment="1">
      <alignment wrapText="1"/>
    </xf>
    <xf numFmtId="190" fontId="7" fillId="0" borderId="0" xfId="0" applyNumberFormat="1" applyFont="1" applyFill="1" applyAlignment="1">
      <alignment/>
    </xf>
    <xf numFmtId="0" fontId="9" fillId="0" borderId="26" xfId="52" applyFont="1" applyBorder="1" applyAlignment="1">
      <alignment horizontal="center" vertical="center" wrapText="1"/>
      <protection/>
    </xf>
    <xf numFmtId="0" fontId="9" fillId="0" borderId="34" xfId="52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/>
      <protection/>
    </xf>
    <xf numFmtId="0" fontId="7" fillId="0" borderId="10" xfId="54" applyFont="1" applyFill="1" applyBorder="1" applyAlignment="1">
      <alignment horizontal="center"/>
      <protection/>
    </xf>
    <xf numFmtId="0" fontId="9" fillId="0" borderId="35" xfId="54" applyFont="1" applyFill="1" applyBorder="1" applyAlignment="1">
      <alignment horizontal="center" vertical="center"/>
      <protection/>
    </xf>
    <xf numFmtId="0" fontId="9" fillId="0" borderId="17" xfId="54" applyFont="1" applyFill="1" applyBorder="1" applyAlignment="1">
      <alignment horizontal="center" vertical="center"/>
      <protection/>
    </xf>
    <xf numFmtId="190" fontId="8" fillId="0" borderId="0" xfId="55" applyNumberFormat="1" applyFont="1" applyFill="1" applyBorder="1" applyAlignment="1">
      <alignment horizontal="left" vertical="top" wrapText="1"/>
      <protection/>
    </xf>
    <xf numFmtId="0" fontId="8" fillId="0" borderId="15" xfId="54" applyFont="1" applyFill="1" applyBorder="1" applyAlignment="1">
      <alignment horizontal="right" vertical="top"/>
      <protection/>
    </xf>
    <xf numFmtId="0" fontId="8" fillId="0" borderId="15" xfId="54" applyFont="1" applyFill="1" applyBorder="1" applyAlignment="1">
      <alignment horizontal="center" vertical="top"/>
      <protection/>
    </xf>
    <xf numFmtId="0" fontId="8" fillId="0" borderId="0" xfId="54" applyFont="1" applyFill="1" applyBorder="1" applyAlignment="1">
      <alignment horizontal="center" vertical="top"/>
      <protection/>
    </xf>
    <xf numFmtId="190" fontId="8" fillId="0" borderId="0" xfId="55" applyNumberFormat="1" applyFont="1" applyFill="1" applyBorder="1" applyAlignment="1">
      <alignment horizontal="left" wrapText="1"/>
      <protection/>
    </xf>
    <xf numFmtId="0" fontId="9" fillId="0" borderId="26" xfId="54" applyFont="1" applyFill="1" applyBorder="1" applyAlignment="1">
      <alignment horizontal="center"/>
      <protection/>
    </xf>
    <xf numFmtId="0" fontId="9" fillId="0" borderId="34" xfId="54" applyFont="1" applyFill="1" applyBorder="1" applyAlignment="1">
      <alignment horizontal="center"/>
      <protection/>
    </xf>
    <xf numFmtId="0" fontId="9" fillId="0" borderId="16" xfId="54" applyFont="1" applyFill="1" applyBorder="1" applyAlignment="1">
      <alignment horizontal="center"/>
      <protection/>
    </xf>
    <xf numFmtId="0" fontId="6" fillId="0" borderId="0" xfId="54" applyFont="1" applyFill="1" applyAlignment="1">
      <alignment horizontal="left" vertical="center" shrinkToFit="1"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8" fillId="0" borderId="15" xfId="0" applyFont="1" applyBorder="1" applyAlignment="1">
      <alignment horizontal="right"/>
    </xf>
    <xf numFmtId="0" fontId="7" fillId="0" borderId="15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Web-site_productivity_rus_last" xfId="53"/>
    <cellStyle name="Обычный_Лист1" xfId="54"/>
    <cellStyle name="Обычный_Лист1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88;&#1072;&#1074;&#1083;&#1077;&#1085;&#1080;&#1077;%20&#1085;&#1072;&#1094;&#1080;&#1086;&#1085;&#1072;&#1083;&#1100;&#1085;&#1099;&#1093;%20&#1089;&#1095;&#1077;&#1090;&#1086;&#1074;\&#1059;&#1058;&#1057;\1.%20&#1047;&#1072;&#1091;&#1088;&#1077;\&#1042;&#1042;&#1055;%209%20&#1084;&#1077;&#1089;%202023%20&#1075;&#1086;&#1076;&#1072;\&#1056;&#1072;&#1089;&#1095;&#1077;&#1090;%20&#1055;&#1058;\&#1056;&#1072;&#1089;&#1095;&#1077;&#1090;&#1085;&#1099;&#1081;%20&#1092;&#1072;&#1081;&#1083;%20&#1055;&#1058;%20&#1056;&#1050;%20&#1089;%20&#1051;&#1055;&#1061;%20%209%20&#1084;&#1077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&#1072;&#1088;&#1090;&#1072;&#1084;&#1077;&#1085;&#1090;%20&#1085;&#1072;&#1094;&#1080;&#1086;&#1085;&#1072;&#1083;&#1100;&#1085;&#1099;&#1093;%20&#1089;&#1095;&#1077;&#1090;&#1086;&#1074;\&#1059;&#1087;&#1088;&#1072;&#1074;&#1083;&#1077;&#1085;&#1080;&#1077;%20&#1089;&#1095;&#1077;&#1090;&#1072;%20&#1087;&#1088;&#1086;&#1080;&#1079;&#1074;&#1086;&#1076;&#1089;&#1090;&#1074;&#1072;\1.%20&#1047;&#1072;&#1091;&#1088;&#1077;\&#1042;&#1042;&#1055;%20&#1079;&#1072;%202023%20&#1075;&#1086;&#1076;%20(&#1082;&#1074;%20&#1086;&#1089;&#1085;&#1086;&#1074;&#1077;)\&#1056;&#1072;&#1089;&#1095;&#1077;&#1090;%20&#1055;&#1058;\&#1056;&#1072;&#1089;&#1095;&#1077;&#1090;&#1085;&#1099;&#1081;%20&#1092;&#1072;&#1081;&#1083;%20&#1055;&#1058;%20&#1056;&#1050;%20&#1089;%20&#1051;&#1055;&#1061;%20%20%202023%20&#1087;&#1088;&#1077;&#107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1"/>
      <sheetName val="2012 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Занятость"/>
      <sheetName val="ИФО ЧИСЛ"/>
      <sheetName val="ИФО_ВДС"/>
      <sheetName val="числ индекс"/>
      <sheetName val="Динамика для К-23"/>
    </sheetNames>
    <sheetDataSet>
      <sheetData sheetId="13">
        <row r="6">
          <cell r="N6">
            <v>102.5</v>
          </cell>
        </row>
        <row r="7">
          <cell r="N7">
            <v>107.2</v>
          </cell>
        </row>
        <row r="8">
          <cell r="N8">
            <v>99.9</v>
          </cell>
        </row>
        <row r="9">
          <cell r="N9">
            <v>102.1</v>
          </cell>
        </row>
        <row r="10">
          <cell r="N10">
            <v>105.1</v>
          </cell>
        </row>
        <row r="11">
          <cell r="N11">
            <v>101.7</v>
          </cell>
        </row>
        <row r="12">
          <cell r="N12">
            <v>100.9</v>
          </cell>
        </row>
        <row r="13">
          <cell r="N13">
            <v>99</v>
          </cell>
        </row>
        <row r="14">
          <cell r="N14">
            <v>112.8</v>
          </cell>
        </row>
        <row r="15">
          <cell r="N15">
            <v>101</v>
          </cell>
        </row>
        <row r="16">
          <cell r="N16">
            <v>105.9</v>
          </cell>
        </row>
        <row r="17">
          <cell r="N17">
            <v>104.1</v>
          </cell>
        </row>
        <row r="18">
          <cell r="N18">
            <v>94</v>
          </cell>
        </row>
        <row r="19">
          <cell r="N19">
            <v>105.1</v>
          </cell>
        </row>
        <row r="20">
          <cell r="N20">
            <v>93.1</v>
          </cell>
        </row>
        <row r="21">
          <cell r="N21">
            <v>113.2</v>
          </cell>
        </row>
        <row r="22">
          <cell r="N22">
            <v>91</v>
          </cell>
        </row>
        <row r="23">
          <cell r="N23">
            <v>101.8</v>
          </cell>
        </row>
        <row r="24">
          <cell r="N24">
            <v>95.5</v>
          </cell>
        </row>
        <row r="25">
          <cell r="N25">
            <v>98.4</v>
          </cell>
        </row>
        <row r="26">
          <cell r="N26">
            <v>97.6</v>
          </cell>
        </row>
        <row r="27">
          <cell r="N27">
            <v>100.3</v>
          </cell>
        </row>
        <row r="28">
          <cell r="N28">
            <v>91.3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1"/>
      <sheetName val="2012 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Занятость"/>
      <sheetName val="ИФО ЧИСЛ"/>
      <sheetName val="ИФО_ВДС"/>
      <sheetName val="числ индекс"/>
      <sheetName val="Динамика для К-23"/>
    </sheetNames>
    <sheetDataSet>
      <sheetData sheetId="13">
        <row r="6">
          <cell r="O6">
            <v>104.6</v>
          </cell>
        </row>
        <row r="7">
          <cell r="O7">
            <v>108</v>
          </cell>
        </row>
        <row r="8">
          <cell r="O8">
            <v>99.7</v>
          </cell>
        </row>
        <row r="9">
          <cell r="O9">
            <v>104.4</v>
          </cell>
        </row>
        <row r="10">
          <cell r="O10">
            <v>103.9</v>
          </cell>
        </row>
        <row r="11">
          <cell r="O11">
            <v>105.7</v>
          </cell>
        </row>
        <row r="12">
          <cell r="O12">
            <v>99.3</v>
          </cell>
        </row>
        <row r="13">
          <cell r="O13">
            <v>100.3</v>
          </cell>
        </row>
        <row r="14">
          <cell r="O14">
            <v>117.4</v>
          </cell>
        </row>
        <row r="15">
          <cell r="O15">
            <v>103.4</v>
          </cell>
        </row>
        <row r="16">
          <cell r="O16">
            <v>109.4</v>
          </cell>
        </row>
        <row r="17">
          <cell r="O17">
            <v>106.1</v>
          </cell>
        </row>
        <row r="18">
          <cell r="O18">
            <v>98.1</v>
          </cell>
        </row>
        <row r="19">
          <cell r="O19">
            <v>98.6</v>
          </cell>
        </row>
        <row r="20">
          <cell r="O20">
            <v>94.5</v>
          </cell>
        </row>
        <row r="21">
          <cell r="O21">
            <v>118.3</v>
          </cell>
        </row>
        <row r="22">
          <cell r="O22">
            <v>90.8</v>
          </cell>
        </row>
        <row r="23">
          <cell r="O23">
            <v>103.2</v>
          </cell>
        </row>
        <row r="24">
          <cell r="O24">
            <v>98.8</v>
          </cell>
        </row>
        <row r="25">
          <cell r="O25">
            <v>99.1</v>
          </cell>
        </row>
        <row r="26">
          <cell r="O26">
            <v>99.7</v>
          </cell>
        </row>
        <row r="27">
          <cell r="O27">
            <v>97.9</v>
          </cell>
        </row>
        <row r="28">
          <cell r="O28">
            <v>97.2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1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:IV16384"/>
    </sheetView>
  </sheetViews>
  <sheetFormatPr defaultColWidth="9.33203125" defaultRowHeight="12.75"/>
  <cols>
    <col min="1" max="1" width="4.33203125" style="2" customWidth="1"/>
    <col min="2" max="2" width="39.5" style="2" customWidth="1"/>
    <col min="3" max="38" width="10.33203125" style="2" customWidth="1"/>
    <col min="39" max="16384" width="9.33203125" style="2" customWidth="1"/>
  </cols>
  <sheetData>
    <row r="1" ht="12.75">
      <c r="B1" s="1" t="s">
        <v>59</v>
      </c>
    </row>
    <row r="2" spans="2:38" ht="11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 t="s">
        <v>15</v>
      </c>
    </row>
    <row r="3" spans="2:38" ht="15" customHeight="1">
      <c r="B3" s="5"/>
      <c r="C3" s="90">
        <v>2002</v>
      </c>
      <c r="D3" s="91"/>
      <c r="E3" s="91"/>
      <c r="F3" s="92"/>
      <c r="G3" s="90">
        <v>2003</v>
      </c>
      <c r="H3" s="91"/>
      <c r="I3" s="91"/>
      <c r="J3" s="92"/>
      <c r="K3" s="90">
        <v>2004</v>
      </c>
      <c r="L3" s="91"/>
      <c r="M3" s="91"/>
      <c r="N3" s="92"/>
      <c r="O3" s="90">
        <v>2005</v>
      </c>
      <c r="P3" s="91"/>
      <c r="Q3" s="91"/>
      <c r="R3" s="92"/>
      <c r="S3" s="90">
        <v>2006</v>
      </c>
      <c r="T3" s="91"/>
      <c r="U3" s="91"/>
      <c r="V3" s="92"/>
      <c r="W3" s="90">
        <v>2007</v>
      </c>
      <c r="X3" s="91"/>
      <c r="Y3" s="91"/>
      <c r="Z3" s="92"/>
      <c r="AA3" s="90">
        <v>2008</v>
      </c>
      <c r="AB3" s="91"/>
      <c r="AC3" s="91"/>
      <c r="AD3" s="92"/>
      <c r="AE3" s="90">
        <v>2009</v>
      </c>
      <c r="AF3" s="91"/>
      <c r="AG3" s="91"/>
      <c r="AH3" s="92"/>
      <c r="AI3" s="90">
        <v>2010</v>
      </c>
      <c r="AJ3" s="91"/>
      <c r="AK3" s="91"/>
      <c r="AL3" s="92"/>
    </row>
    <row r="4" spans="2:38" ht="15" customHeight="1">
      <c r="B4" s="6"/>
      <c r="C4" s="7" t="s">
        <v>37</v>
      </c>
      <c r="D4" s="7" t="s">
        <v>38</v>
      </c>
      <c r="E4" s="7" t="s">
        <v>39</v>
      </c>
      <c r="F4" s="7" t="s">
        <v>40</v>
      </c>
      <c r="G4" s="7" t="s">
        <v>37</v>
      </c>
      <c r="H4" s="7" t="s">
        <v>38</v>
      </c>
      <c r="I4" s="7" t="s">
        <v>39</v>
      </c>
      <c r="J4" s="7" t="s">
        <v>40</v>
      </c>
      <c r="K4" s="7" t="s">
        <v>37</v>
      </c>
      <c r="L4" s="7" t="s">
        <v>38</v>
      </c>
      <c r="M4" s="7" t="s">
        <v>39</v>
      </c>
      <c r="N4" s="7" t="s">
        <v>40</v>
      </c>
      <c r="O4" s="7" t="s">
        <v>37</v>
      </c>
      <c r="P4" s="7" t="s">
        <v>38</v>
      </c>
      <c r="Q4" s="7" t="s">
        <v>39</v>
      </c>
      <c r="R4" s="7" t="s">
        <v>40</v>
      </c>
      <c r="S4" s="7" t="s">
        <v>37</v>
      </c>
      <c r="T4" s="7" t="s">
        <v>38</v>
      </c>
      <c r="U4" s="7" t="s">
        <v>39</v>
      </c>
      <c r="V4" s="7" t="s">
        <v>40</v>
      </c>
      <c r="W4" s="7" t="s">
        <v>37</v>
      </c>
      <c r="X4" s="7" t="s">
        <v>38</v>
      </c>
      <c r="Y4" s="7" t="s">
        <v>39</v>
      </c>
      <c r="Z4" s="7" t="s">
        <v>40</v>
      </c>
      <c r="AA4" s="7" t="s">
        <v>37</v>
      </c>
      <c r="AB4" s="7" t="s">
        <v>38</v>
      </c>
      <c r="AC4" s="7" t="s">
        <v>39</v>
      </c>
      <c r="AD4" s="7" t="s">
        <v>40</v>
      </c>
      <c r="AE4" s="7" t="s">
        <v>37</v>
      </c>
      <c r="AF4" s="7" t="s">
        <v>38</v>
      </c>
      <c r="AG4" s="7" t="s">
        <v>39</v>
      </c>
      <c r="AH4" s="7" t="s">
        <v>40</v>
      </c>
      <c r="AI4" s="7" t="s">
        <v>37</v>
      </c>
      <c r="AJ4" s="7" t="s">
        <v>38</v>
      </c>
      <c r="AK4" s="7" t="s">
        <v>39</v>
      </c>
      <c r="AL4" s="7" t="s">
        <v>40</v>
      </c>
    </row>
    <row r="5" spans="2:38" ht="22.5">
      <c r="B5" s="8" t="s">
        <v>60</v>
      </c>
      <c r="C5" s="9">
        <v>105.9</v>
      </c>
      <c r="D5" s="9">
        <v>107.5</v>
      </c>
      <c r="E5" s="9">
        <v>109.8</v>
      </c>
      <c r="F5" s="10">
        <v>110.1</v>
      </c>
      <c r="G5" s="9">
        <v>110.9</v>
      </c>
      <c r="H5" s="9">
        <v>111.1</v>
      </c>
      <c r="I5" s="9">
        <v>109.3</v>
      </c>
      <c r="J5" s="10">
        <v>102.9</v>
      </c>
      <c r="K5" s="9">
        <v>105.4</v>
      </c>
      <c r="L5" s="9">
        <v>108.8</v>
      </c>
      <c r="M5" s="9">
        <v>108.6</v>
      </c>
      <c r="N5" s="10">
        <v>108.9</v>
      </c>
      <c r="O5" s="9">
        <v>106.6</v>
      </c>
      <c r="P5" s="9">
        <v>108.2</v>
      </c>
      <c r="Q5" s="9">
        <v>108.5</v>
      </c>
      <c r="R5" s="10">
        <v>110</v>
      </c>
      <c r="S5" s="9">
        <v>102.5</v>
      </c>
      <c r="T5" s="9">
        <v>108.5</v>
      </c>
      <c r="U5" s="9">
        <v>111.3</v>
      </c>
      <c r="V5" s="10">
        <v>111.1</v>
      </c>
      <c r="W5" s="9">
        <v>108.9</v>
      </c>
      <c r="X5" s="9">
        <v>107.9</v>
      </c>
      <c r="Y5" s="9">
        <v>106.6</v>
      </c>
      <c r="Z5" s="10">
        <v>104.5</v>
      </c>
      <c r="AA5" s="9">
        <v>105.1</v>
      </c>
      <c r="AB5" s="9">
        <v>104.7</v>
      </c>
      <c r="AC5" s="9">
        <v>102</v>
      </c>
      <c r="AD5" s="10">
        <v>100.6</v>
      </c>
      <c r="AE5" s="9">
        <v>96.6</v>
      </c>
      <c r="AF5" s="9">
        <v>98</v>
      </c>
      <c r="AG5" s="9">
        <v>100</v>
      </c>
      <c r="AH5" s="10">
        <v>104.3</v>
      </c>
      <c r="AI5" s="9">
        <v>107.2</v>
      </c>
      <c r="AJ5" s="9">
        <v>108.4</v>
      </c>
      <c r="AK5" s="9">
        <v>105.9</v>
      </c>
      <c r="AL5" s="9">
        <v>103.7</v>
      </c>
    </row>
    <row r="6" spans="2:38" ht="22.5">
      <c r="B6" s="11" t="s">
        <v>61</v>
      </c>
      <c r="C6" s="9">
        <v>109.5</v>
      </c>
      <c r="D6" s="9">
        <v>108.8</v>
      </c>
      <c r="E6" s="9">
        <v>108.3</v>
      </c>
      <c r="F6" s="10">
        <v>109.5</v>
      </c>
      <c r="G6" s="9">
        <v>105.2</v>
      </c>
      <c r="H6" s="9">
        <v>101.8</v>
      </c>
      <c r="I6" s="9">
        <v>101</v>
      </c>
      <c r="J6" s="10">
        <v>107.7</v>
      </c>
      <c r="K6" s="9">
        <v>98.6</v>
      </c>
      <c r="L6" s="9">
        <v>100.5</v>
      </c>
      <c r="M6" s="9">
        <v>102.9</v>
      </c>
      <c r="N6" s="10">
        <v>104.9</v>
      </c>
      <c r="O6" s="9">
        <v>109</v>
      </c>
      <c r="P6" s="9">
        <v>109.4</v>
      </c>
      <c r="Q6" s="9">
        <v>109.2</v>
      </c>
      <c r="R6" s="10">
        <v>108.1</v>
      </c>
      <c r="S6" s="9">
        <v>107.3</v>
      </c>
      <c r="T6" s="9">
        <v>106.6</v>
      </c>
      <c r="U6" s="9">
        <v>106.6</v>
      </c>
      <c r="V6" s="10">
        <v>107.8</v>
      </c>
      <c r="W6" s="9">
        <v>109.3</v>
      </c>
      <c r="X6" s="9">
        <v>110.1</v>
      </c>
      <c r="Y6" s="9">
        <v>109.3</v>
      </c>
      <c r="Z6" s="10">
        <v>110.2</v>
      </c>
      <c r="AA6" s="9">
        <v>100.8</v>
      </c>
      <c r="AB6" s="9">
        <v>100</v>
      </c>
      <c r="AC6" s="9">
        <v>99</v>
      </c>
      <c r="AD6" s="10">
        <v>99</v>
      </c>
      <c r="AE6" s="9">
        <v>97.8</v>
      </c>
      <c r="AF6" s="9">
        <v>96.8</v>
      </c>
      <c r="AG6" s="9">
        <v>95.8</v>
      </c>
      <c r="AH6" s="10">
        <v>96.5</v>
      </c>
      <c r="AI6" s="9">
        <v>99.6</v>
      </c>
      <c r="AJ6" s="9">
        <v>100.2</v>
      </c>
      <c r="AK6" s="9">
        <v>101.4</v>
      </c>
      <c r="AL6" s="9">
        <v>103.8</v>
      </c>
    </row>
    <row r="7" spans="2:38" s="15" customFormat="1" ht="22.5">
      <c r="B7" s="12" t="s">
        <v>62</v>
      </c>
      <c r="C7" s="13">
        <v>107.5</v>
      </c>
      <c r="D7" s="13">
        <v>108.3</v>
      </c>
      <c r="E7" s="13">
        <v>109.2</v>
      </c>
      <c r="F7" s="14">
        <v>109.8</v>
      </c>
      <c r="G7" s="13">
        <v>108.2</v>
      </c>
      <c r="H7" s="13">
        <v>107</v>
      </c>
      <c r="I7" s="13">
        <v>105.8</v>
      </c>
      <c r="J7" s="14">
        <v>105.3</v>
      </c>
      <c r="K7" s="13">
        <v>102.1</v>
      </c>
      <c r="L7" s="13">
        <v>104.9</v>
      </c>
      <c r="M7" s="13">
        <v>106.1</v>
      </c>
      <c r="N7" s="14">
        <v>107</v>
      </c>
      <c r="O7" s="13">
        <v>108</v>
      </c>
      <c r="P7" s="13">
        <v>108.8</v>
      </c>
      <c r="Q7" s="13">
        <v>108.9</v>
      </c>
      <c r="R7" s="14">
        <v>109.1</v>
      </c>
      <c r="S7" s="13">
        <v>105.6</v>
      </c>
      <c r="T7" s="13">
        <v>107.6</v>
      </c>
      <c r="U7" s="13">
        <v>108.9</v>
      </c>
      <c r="V7" s="14">
        <v>109.4</v>
      </c>
      <c r="W7" s="13">
        <v>109.1</v>
      </c>
      <c r="X7" s="13">
        <v>109.2</v>
      </c>
      <c r="Y7" s="13">
        <v>108.1</v>
      </c>
      <c r="Z7" s="14">
        <v>107.5</v>
      </c>
      <c r="AA7" s="13">
        <v>103</v>
      </c>
      <c r="AB7" s="13">
        <v>102.4</v>
      </c>
      <c r="AC7" s="13">
        <v>100.6</v>
      </c>
      <c r="AD7" s="14">
        <v>100</v>
      </c>
      <c r="AE7" s="13">
        <v>97.6</v>
      </c>
      <c r="AF7" s="13">
        <v>97.4</v>
      </c>
      <c r="AG7" s="13">
        <v>97.9</v>
      </c>
      <c r="AH7" s="14">
        <v>100.2</v>
      </c>
      <c r="AI7" s="13">
        <v>103</v>
      </c>
      <c r="AJ7" s="13">
        <v>103.9</v>
      </c>
      <c r="AK7" s="13">
        <v>103.5</v>
      </c>
      <c r="AL7" s="13">
        <v>103.7</v>
      </c>
    </row>
    <row r="9" spans="2:22" ht="80.25">
      <c r="B9" s="16" t="s">
        <v>88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2:38" ht="12.75">
      <c r="B10" s="18" t="s">
        <v>89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AI10" s="17"/>
      <c r="AJ10" s="17"/>
      <c r="AK10" s="17"/>
      <c r="AL10" s="17"/>
    </row>
    <row r="11" spans="3:38" ht="11.25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AI11" s="17"/>
      <c r="AJ11" s="17"/>
      <c r="AK11" s="17"/>
      <c r="AL11" s="17"/>
    </row>
    <row r="12" spans="3:38" ht="11.25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AI12" s="17"/>
      <c r="AJ12" s="17"/>
      <c r="AK12" s="17"/>
      <c r="AL12" s="17"/>
    </row>
    <row r="13" spans="3:22" ht="11.25"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3:22" ht="11.25"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</sheetData>
  <sheetProtection/>
  <mergeCells count="9">
    <mergeCell ref="AA3:AD3"/>
    <mergeCell ref="AE3:AH3"/>
    <mergeCell ref="AI3:AL3"/>
    <mergeCell ref="C3:F3"/>
    <mergeCell ref="G3:J3"/>
    <mergeCell ref="K3:N3"/>
    <mergeCell ref="O3:R3"/>
    <mergeCell ref="S3:V3"/>
    <mergeCell ref="W3:Z3"/>
  </mergeCells>
  <conditionalFormatting sqref="AI10:AL12">
    <cfRule type="cellIs" priority="1" dxfId="2" operator="lessThan" stopIfTrue="1">
      <formula>0</formula>
    </cfRule>
    <cfRule type="cellIs" priority="2" dxfId="2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36.83203125" style="21" customWidth="1"/>
    <col min="2" max="13" width="11.83203125" style="21" customWidth="1"/>
    <col min="14" max="16384" width="9.33203125" style="21" customWidth="1"/>
  </cols>
  <sheetData>
    <row r="1" spans="1:8" ht="11.25">
      <c r="A1" s="19" t="s">
        <v>12</v>
      </c>
      <c r="B1" s="19"/>
      <c r="C1" s="19"/>
      <c r="D1" s="19"/>
      <c r="E1" s="19"/>
      <c r="F1" s="20"/>
      <c r="G1" s="20"/>
      <c r="H1" s="20"/>
    </row>
    <row r="2" spans="1:8" ht="11.25">
      <c r="A2" s="19"/>
      <c r="B2" s="19"/>
      <c r="C2" s="19"/>
      <c r="D2" s="19"/>
      <c r="E2" s="19"/>
      <c r="F2" s="20"/>
      <c r="G2" s="20"/>
      <c r="H2" s="20"/>
    </row>
    <row r="3" spans="1:13" ht="11.25">
      <c r="A3" s="22"/>
      <c r="B3" s="22"/>
      <c r="C3" s="22"/>
      <c r="D3" s="22"/>
      <c r="E3" s="22"/>
      <c r="F3" s="20"/>
      <c r="H3" s="23"/>
      <c r="I3" s="23"/>
      <c r="M3" s="4" t="s">
        <v>15</v>
      </c>
    </row>
    <row r="4" spans="1:13" ht="11.25">
      <c r="A4" s="94"/>
      <c r="B4" s="93" t="s">
        <v>14</v>
      </c>
      <c r="C4" s="93"/>
      <c r="D4" s="93"/>
      <c r="E4" s="93"/>
      <c r="F4" s="93" t="s">
        <v>16</v>
      </c>
      <c r="G4" s="93"/>
      <c r="H4" s="93"/>
      <c r="I4" s="93"/>
      <c r="J4" s="93" t="s">
        <v>17</v>
      </c>
      <c r="K4" s="93"/>
      <c r="L4" s="93"/>
      <c r="M4" s="93"/>
    </row>
    <row r="5" spans="1:13" ht="11.25">
      <c r="A5" s="94"/>
      <c r="B5" s="24" t="s">
        <v>37</v>
      </c>
      <c r="C5" s="24" t="s">
        <v>38</v>
      </c>
      <c r="D5" s="24" t="s">
        <v>39</v>
      </c>
      <c r="E5" s="24" t="s">
        <v>40</v>
      </c>
      <c r="F5" s="24" t="s">
        <v>37</v>
      </c>
      <c r="G5" s="24" t="s">
        <v>38</v>
      </c>
      <c r="H5" s="24" t="s">
        <v>39</v>
      </c>
      <c r="I5" s="24" t="s">
        <v>40</v>
      </c>
      <c r="J5" s="24" t="s">
        <v>37</v>
      </c>
      <c r="K5" s="24" t="s">
        <v>38</v>
      </c>
      <c r="L5" s="24" t="s">
        <v>39</v>
      </c>
      <c r="M5" s="24" t="s">
        <v>40</v>
      </c>
    </row>
    <row r="6" spans="1:13" ht="11.25">
      <c r="A6" s="25" t="s">
        <v>13</v>
      </c>
      <c r="B6" s="26">
        <v>109.1</v>
      </c>
      <c r="C6" s="27">
        <v>109.2</v>
      </c>
      <c r="D6" s="27">
        <v>108.1</v>
      </c>
      <c r="E6" s="26">
        <v>107.5</v>
      </c>
      <c r="F6" s="26">
        <v>103</v>
      </c>
      <c r="G6" s="27">
        <v>102.4</v>
      </c>
      <c r="H6" s="28">
        <v>100.6</v>
      </c>
      <c r="I6" s="27">
        <v>100</v>
      </c>
      <c r="J6" s="27">
        <v>97.6</v>
      </c>
      <c r="K6" s="27">
        <v>97.4</v>
      </c>
      <c r="L6" s="27">
        <v>97.9</v>
      </c>
      <c r="M6" s="27">
        <v>100.2</v>
      </c>
    </row>
    <row r="7" spans="1:13" ht="33.75">
      <c r="A7" s="29" t="s">
        <v>0</v>
      </c>
      <c r="B7" s="30">
        <v>102.8</v>
      </c>
      <c r="C7" s="31">
        <v>102.3</v>
      </c>
      <c r="D7" s="31">
        <v>106.5</v>
      </c>
      <c r="E7" s="30">
        <v>106.7</v>
      </c>
      <c r="F7" s="30">
        <v>104.9</v>
      </c>
      <c r="G7" s="31">
        <v>105.5</v>
      </c>
      <c r="H7" s="32">
        <v>97.4</v>
      </c>
      <c r="I7" s="31">
        <v>94.3</v>
      </c>
      <c r="J7" s="31">
        <v>105.4</v>
      </c>
      <c r="K7" s="31">
        <v>104.6</v>
      </c>
      <c r="L7" s="31">
        <v>104.2</v>
      </c>
      <c r="M7" s="31">
        <v>115.3</v>
      </c>
    </row>
    <row r="8" spans="1:13" ht="11.25">
      <c r="A8" s="33" t="s">
        <v>1</v>
      </c>
      <c r="B8" s="30">
        <v>108.1</v>
      </c>
      <c r="C8" s="31">
        <v>104.8</v>
      </c>
      <c r="D8" s="31">
        <v>102.4</v>
      </c>
      <c r="E8" s="30">
        <v>102.5</v>
      </c>
      <c r="F8" s="30">
        <v>101.1</v>
      </c>
      <c r="G8" s="31">
        <v>101.2</v>
      </c>
      <c r="H8" s="32">
        <v>100.8</v>
      </c>
      <c r="I8" s="31">
        <v>100.7</v>
      </c>
      <c r="J8" s="31">
        <v>94.9</v>
      </c>
      <c r="K8" s="31">
        <v>97.2</v>
      </c>
      <c r="L8" s="31">
        <v>99.5</v>
      </c>
      <c r="M8" s="31">
        <v>103.2</v>
      </c>
    </row>
    <row r="9" spans="1:13" ht="11.25">
      <c r="A9" s="29" t="s">
        <v>18</v>
      </c>
      <c r="B9" s="30">
        <v>105.7</v>
      </c>
      <c r="C9" s="31">
        <v>101</v>
      </c>
      <c r="D9" s="31">
        <v>98.6</v>
      </c>
      <c r="E9" s="30">
        <v>99.1</v>
      </c>
      <c r="F9" s="30">
        <v>104.7</v>
      </c>
      <c r="G9" s="31">
        <v>104.4</v>
      </c>
      <c r="H9" s="32">
        <v>102.6</v>
      </c>
      <c r="I9" s="31">
        <v>101.9</v>
      </c>
      <c r="J9" s="31">
        <v>101.2</v>
      </c>
      <c r="K9" s="31">
        <v>103.5</v>
      </c>
      <c r="L9" s="31">
        <v>106.4</v>
      </c>
      <c r="M9" s="31">
        <v>108.8</v>
      </c>
    </row>
    <row r="10" spans="1:13" ht="11.25">
      <c r="A10" s="29" t="s">
        <v>19</v>
      </c>
      <c r="B10" s="30">
        <v>110</v>
      </c>
      <c r="C10" s="31">
        <v>107.3</v>
      </c>
      <c r="D10" s="31">
        <v>105</v>
      </c>
      <c r="E10" s="30">
        <v>104.8</v>
      </c>
      <c r="F10" s="30">
        <v>95.3</v>
      </c>
      <c r="G10" s="31">
        <v>96.1</v>
      </c>
      <c r="H10" s="32">
        <v>97.5</v>
      </c>
      <c r="I10" s="31">
        <v>96.5</v>
      </c>
      <c r="J10" s="31">
        <v>87</v>
      </c>
      <c r="K10" s="31">
        <v>89.3</v>
      </c>
      <c r="L10" s="31">
        <v>91</v>
      </c>
      <c r="M10" s="31">
        <v>97.6</v>
      </c>
    </row>
    <row r="11" spans="1:13" ht="22.5">
      <c r="A11" s="29" t="s">
        <v>20</v>
      </c>
      <c r="B11" s="30">
        <v>105</v>
      </c>
      <c r="C11" s="31">
        <v>105.6</v>
      </c>
      <c r="D11" s="31">
        <v>104.7</v>
      </c>
      <c r="E11" s="30">
        <v>109.3</v>
      </c>
      <c r="F11" s="30">
        <v>107.6</v>
      </c>
      <c r="G11" s="31">
        <v>107.1</v>
      </c>
      <c r="H11" s="32">
        <v>107.1</v>
      </c>
      <c r="I11" s="31">
        <v>103.9</v>
      </c>
      <c r="J11" s="31">
        <v>92.5</v>
      </c>
      <c r="K11" s="31">
        <v>92.1</v>
      </c>
      <c r="L11" s="31">
        <v>92</v>
      </c>
      <c r="M11" s="31">
        <v>95.5</v>
      </c>
    </row>
    <row r="12" spans="1:13" ht="11.25">
      <c r="A12" s="34" t="s">
        <v>2</v>
      </c>
      <c r="B12" s="30">
        <v>123.8</v>
      </c>
      <c r="C12" s="31">
        <v>119.1</v>
      </c>
      <c r="D12" s="31">
        <v>112.9</v>
      </c>
      <c r="E12" s="30">
        <v>104</v>
      </c>
      <c r="F12" s="30">
        <v>116.3</v>
      </c>
      <c r="G12" s="31">
        <v>104.7</v>
      </c>
      <c r="H12" s="32">
        <v>97.7</v>
      </c>
      <c r="I12" s="31">
        <v>98.1</v>
      </c>
      <c r="J12" s="31">
        <v>96.8</v>
      </c>
      <c r="K12" s="31">
        <v>92.8</v>
      </c>
      <c r="L12" s="31">
        <v>92.9</v>
      </c>
      <c r="M12" s="31">
        <v>96.3</v>
      </c>
    </row>
    <row r="13" spans="1:13" ht="33.75">
      <c r="A13" s="29" t="s">
        <v>3</v>
      </c>
      <c r="B13" s="30">
        <v>107.6</v>
      </c>
      <c r="C13" s="31">
        <v>108.4</v>
      </c>
      <c r="D13" s="31">
        <v>108.3</v>
      </c>
      <c r="E13" s="30">
        <v>112.4</v>
      </c>
      <c r="F13" s="30">
        <v>93.4</v>
      </c>
      <c r="G13" s="31">
        <v>94.2</v>
      </c>
      <c r="H13" s="30">
        <v>95</v>
      </c>
      <c r="I13" s="31">
        <v>95.3</v>
      </c>
      <c r="J13" s="31">
        <v>92.6</v>
      </c>
      <c r="K13" s="31">
        <v>94.5</v>
      </c>
      <c r="L13" s="31">
        <v>96</v>
      </c>
      <c r="M13" s="31">
        <v>96.1</v>
      </c>
    </row>
    <row r="14" spans="1:13" ht="11.25">
      <c r="A14" s="29" t="s">
        <v>4</v>
      </c>
      <c r="B14" s="30">
        <v>104.4</v>
      </c>
      <c r="C14" s="31">
        <v>108.6</v>
      </c>
      <c r="D14" s="31">
        <v>107.8</v>
      </c>
      <c r="E14" s="30">
        <v>105.6</v>
      </c>
      <c r="F14" s="30">
        <v>117.5</v>
      </c>
      <c r="G14" s="31">
        <v>113.2</v>
      </c>
      <c r="H14" s="32">
        <v>107.2</v>
      </c>
      <c r="I14" s="31">
        <v>101.6</v>
      </c>
      <c r="J14" s="31">
        <v>102.4</v>
      </c>
      <c r="K14" s="31">
        <v>93.1</v>
      </c>
      <c r="L14" s="31">
        <v>89.3</v>
      </c>
      <c r="M14" s="31">
        <v>96.9</v>
      </c>
    </row>
    <row r="15" spans="1:13" ht="11.25">
      <c r="A15" s="29" t="s">
        <v>5</v>
      </c>
      <c r="B15" s="30">
        <v>107.9</v>
      </c>
      <c r="C15" s="31">
        <v>108.7</v>
      </c>
      <c r="D15" s="31">
        <v>110.8</v>
      </c>
      <c r="E15" s="30">
        <v>109.9</v>
      </c>
      <c r="F15" s="30">
        <v>100.1</v>
      </c>
      <c r="G15" s="31">
        <v>101.9</v>
      </c>
      <c r="H15" s="32">
        <v>101.4</v>
      </c>
      <c r="I15" s="31">
        <v>101.4</v>
      </c>
      <c r="J15" s="31">
        <v>95.8</v>
      </c>
      <c r="K15" s="31">
        <v>89.5</v>
      </c>
      <c r="L15" s="31">
        <v>91.3</v>
      </c>
      <c r="M15" s="31">
        <v>100.2</v>
      </c>
    </row>
    <row r="16" spans="1:13" ht="11.25">
      <c r="A16" s="29" t="s">
        <v>6</v>
      </c>
      <c r="B16" s="30">
        <v>148.6</v>
      </c>
      <c r="C16" s="31">
        <v>145.8</v>
      </c>
      <c r="D16" s="31">
        <v>125.5</v>
      </c>
      <c r="E16" s="30">
        <v>127.9</v>
      </c>
      <c r="F16" s="30">
        <v>107.2</v>
      </c>
      <c r="G16" s="31">
        <v>95.5</v>
      </c>
      <c r="H16" s="32">
        <v>88.8</v>
      </c>
      <c r="I16" s="31">
        <v>90.1</v>
      </c>
      <c r="J16" s="31">
        <v>104.5</v>
      </c>
      <c r="K16" s="31">
        <v>101.2</v>
      </c>
      <c r="L16" s="31">
        <v>93.2</v>
      </c>
      <c r="M16" s="31">
        <v>84.8</v>
      </c>
    </row>
    <row r="17" spans="1:13" ht="33.75">
      <c r="A17" s="29" t="s">
        <v>7</v>
      </c>
      <c r="B17" s="30">
        <v>100.5</v>
      </c>
      <c r="C17" s="31">
        <v>101</v>
      </c>
      <c r="D17" s="31">
        <v>99.2</v>
      </c>
      <c r="E17" s="30">
        <v>95.3</v>
      </c>
      <c r="F17" s="30">
        <v>105.1</v>
      </c>
      <c r="G17" s="31">
        <v>101.7</v>
      </c>
      <c r="H17" s="32">
        <v>100.4</v>
      </c>
      <c r="I17" s="31">
        <v>99.2</v>
      </c>
      <c r="J17" s="31">
        <v>93.9</v>
      </c>
      <c r="K17" s="31">
        <v>96.8</v>
      </c>
      <c r="L17" s="31">
        <v>95.9</v>
      </c>
      <c r="M17" s="31">
        <v>96.9</v>
      </c>
    </row>
    <row r="18" spans="1:13" ht="11.25">
      <c r="A18" s="29" t="s">
        <v>8</v>
      </c>
      <c r="B18" s="30">
        <v>103.7</v>
      </c>
      <c r="C18" s="31">
        <v>101.3</v>
      </c>
      <c r="D18" s="31">
        <v>101.5</v>
      </c>
      <c r="E18" s="30">
        <v>101.3</v>
      </c>
      <c r="F18" s="30">
        <v>100</v>
      </c>
      <c r="G18" s="31">
        <v>100.9</v>
      </c>
      <c r="H18" s="32">
        <v>99.9</v>
      </c>
      <c r="I18" s="31">
        <v>100</v>
      </c>
      <c r="J18" s="31">
        <v>104.8</v>
      </c>
      <c r="K18" s="31">
        <v>103.1</v>
      </c>
      <c r="L18" s="31">
        <v>101.9</v>
      </c>
      <c r="M18" s="31">
        <v>98.8</v>
      </c>
    </row>
    <row r="19" spans="1:13" ht="11.25">
      <c r="A19" s="29" t="s">
        <v>9</v>
      </c>
      <c r="B19" s="30">
        <v>100</v>
      </c>
      <c r="C19" s="31">
        <v>100</v>
      </c>
      <c r="D19" s="31">
        <v>101.8</v>
      </c>
      <c r="E19" s="30">
        <v>101.7</v>
      </c>
      <c r="F19" s="30">
        <v>100</v>
      </c>
      <c r="G19" s="31">
        <v>99.1</v>
      </c>
      <c r="H19" s="30">
        <v>100</v>
      </c>
      <c r="I19" s="30">
        <v>100</v>
      </c>
      <c r="J19" s="30">
        <v>100.4</v>
      </c>
      <c r="K19" s="30">
        <v>100.2</v>
      </c>
      <c r="L19" s="30">
        <v>100.5</v>
      </c>
      <c r="M19" s="31">
        <v>100.8</v>
      </c>
    </row>
    <row r="20" spans="1:13" ht="25.5" customHeight="1">
      <c r="A20" s="29" t="s">
        <v>10</v>
      </c>
      <c r="B20" s="30">
        <v>100</v>
      </c>
      <c r="C20" s="31">
        <v>100</v>
      </c>
      <c r="D20" s="31">
        <v>101.3</v>
      </c>
      <c r="E20" s="30">
        <v>101.4</v>
      </c>
      <c r="F20" s="30">
        <v>99.9</v>
      </c>
      <c r="G20" s="31">
        <v>98.8</v>
      </c>
      <c r="H20" s="30">
        <v>100</v>
      </c>
      <c r="I20" s="30">
        <v>100</v>
      </c>
      <c r="J20" s="30">
        <v>100</v>
      </c>
      <c r="K20" s="30">
        <v>103.2</v>
      </c>
      <c r="L20" s="30">
        <v>102.3</v>
      </c>
      <c r="M20" s="31">
        <v>102.4</v>
      </c>
    </row>
    <row r="21" spans="1:13" ht="25.5" customHeight="1">
      <c r="A21" s="35" t="s">
        <v>11</v>
      </c>
      <c r="B21" s="30">
        <v>108.5</v>
      </c>
      <c r="C21" s="31">
        <v>108</v>
      </c>
      <c r="D21" s="31">
        <v>106.9</v>
      </c>
      <c r="E21" s="30">
        <v>113.1</v>
      </c>
      <c r="F21" s="30">
        <v>100.7</v>
      </c>
      <c r="G21" s="31">
        <v>101.8</v>
      </c>
      <c r="H21" s="32">
        <v>101.6</v>
      </c>
      <c r="I21" s="31">
        <v>100.6</v>
      </c>
      <c r="J21" s="31">
        <v>93.5</v>
      </c>
      <c r="K21" s="31">
        <v>96.3</v>
      </c>
      <c r="L21" s="31">
        <v>97.6</v>
      </c>
      <c r="M21" s="31">
        <v>91.7</v>
      </c>
    </row>
  </sheetData>
  <sheetProtection/>
  <mergeCells count="4">
    <mergeCell ref="B4:E4"/>
    <mergeCell ref="F4:I4"/>
    <mergeCell ref="J4:M4"/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35"/>
  <sheetViews>
    <sheetView tabSelected="1" zoomScalePageLayoutView="0" workbookViewId="0" topLeftCell="AA1">
      <selection activeCell="T15" sqref="T15"/>
    </sheetView>
  </sheetViews>
  <sheetFormatPr defaultColWidth="9.33203125" defaultRowHeight="12.75"/>
  <cols>
    <col min="1" max="1" width="49.66015625" style="21" customWidth="1"/>
    <col min="2" max="25" width="7.5" style="21" customWidth="1"/>
    <col min="26" max="26" width="5.66015625" style="21" customWidth="1"/>
    <col min="27" max="32" width="7.5" style="21" customWidth="1"/>
    <col min="33" max="33" width="5.66015625" style="21" customWidth="1"/>
    <col min="34" max="48" width="7.5" style="21" customWidth="1"/>
    <col min="49" max="56" width="9.33203125" style="21" customWidth="1"/>
    <col min="57" max="16384" width="9.33203125" style="21" customWidth="1"/>
  </cols>
  <sheetData>
    <row r="1" spans="1:60" ht="12.75">
      <c r="A1" s="36" t="s">
        <v>12</v>
      </c>
      <c r="B1" s="19"/>
      <c r="C1" s="19"/>
      <c r="AI1" s="37"/>
      <c r="BF1" s="38"/>
      <c r="BG1" s="38"/>
      <c r="BH1" s="38"/>
    </row>
    <row r="2" spans="1:60" ht="12.75" customHeight="1">
      <c r="A2" s="22"/>
      <c r="B2" s="22"/>
      <c r="C2" s="22"/>
      <c r="M2" s="39"/>
      <c r="N2" s="40"/>
      <c r="O2" s="40"/>
      <c r="P2" s="39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L2" s="98"/>
      <c r="AM2" s="98"/>
      <c r="AN2" s="98"/>
      <c r="AO2" s="98"/>
      <c r="AV2" s="99" t="s">
        <v>87</v>
      </c>
      <c r="AW2" s="99"/>
      <c r="AX2" s="99"/>
      <c r="AY2" s="99"/>
      <c r="AZ2" s="99"/>
      <c r="BA2" s="99"/>
      <c r="BB2" s="99"/>
      <c r="BC2" s="99"/>
      <c r="BD2" s="99"/>
      <c r="BE2" s="99"/>
      <c r="BF2" s="100"/>
      <c r="BG2" s="100"/>
      <c r="BH2" s="100"/>
    </row>
    <row r="3" spans="1:60" ht="11.25" customHeight="1">
      <c r="A3" s="95" t="s">
        <v>55</v>
      </c>
      <c r="B3" s="93" t="s">
        <v>21</v>
      </c>
      <c r="C3" s="93"/>
      <c r="D3" s="93"/>
      <c r="E3" s="93"/>
      <c r="F3" s="93" t="s">
        <v>31</v>
      </c>
      <c r="G3" s="93"/>
      <c r="H3" s="93"/>
      <c r="I3" s="93"/>
      <c r="J3" s="93" t="s">
        <v>32</v>
      </c>
      <c r="K3" s="93"/>
      <c r="L3" s="93"/>
      <c r="M3" s="93"/>
      <c r="N3" s="93" t="s">
        <v>33</v>
      </c>
      <c r="O3" s="93"/>
      <c r="P3" s="93"/>
      <c r="Q3" s="93"/>
      <c r="R3" s="93" t="s">
        <v>34</v>
      </c>
      <c r="S3" s="93"/>
      <c r="T3" s="93"/>
      <c r="U3" s="93"/>
      <c r="V3" s="93" t="s">
        <v>35</v>
      </c>
      <c r="W3" s="93"/>
      <c r="X3" s="93"/>
      <c r="Y3" s="93"/>
      <c r="Z3" s="93" t="s">
        <v>36</v>
      </c>
      <c r="AA3" s="93"/>
      <c r="AB3" s="93"/>
      <c r="AC3" s="93"/>
      <c r="AD3" s="93" t="s">
        <v>41</v>
      </c>
      <c r="AE3" s="93"/>
      <c r="AF3" s="93"/>
      <c r="AG3" s="93"/>
      <c r="AH3" s="93" t="s">
        <v>44</v>
      </c>
      <c r="AI3" s="93"/>
      <c r="AJ3" s="93"/>
      <c r="AK3" s="93"/>
      <c r="AL3" s="93" t="s">
        <v>45</v>
      </c>
      <c r="AM3" s="93"/>
      <c r="AN3" s="93"/>
      <c r="AO3" s="93"/>
      <c r="AP3" s="93" t="s">
        <v>46</v>
      </c>
      <c r="AQ3" s="93"/>
      <c r="AR3" s="93"/>
      <c r="AS3" s="93"/>
      <c r="AT3" s="93" t="s">
        <v>53</v>
      </c>
      <c r="AU3" s="93"/>
      <c r="AV3" s="93"/>
      <c r="AW3" s="93"/>
      <c r="AX3" s="93" t="s">
        <v>56</v>
      </c>
      <c r="AY3" s="93"/>
      <c r="AZ3" s="93"/>
      <c r="BA3" s="93"/>
      <c r="BB3" s="93" t="s">
        <v>63</v>
      </c>
      <c r="BC3" s="93"/>
      <c r="BD3" s="93"/>
      <c r="BE3" s="93"/>
      <c r="BF3" s="38"/>
      <c r="BG3" s="38"/>
      <c r="BH3" s="38"/>
    </row>
    <row r="4" spans="1:60" s="46" customFormat="1" ht="33.75">
      <c r="A4" s="96"/>
      <c r="B4" s="42" t="s">
        <v>37</v>
      </c>
      <c r="C4" s="42" t="s">
        <v>38</v>
      </c>
      <c r="D4" s="42" t="s">
        <v>39</v>
      </c>
      <c r="E4" s="42" t="s">
        <v>40</v>
      </c>
      <c r="F4" s="42" t="s">
        <v>37</v>
      </c>
      <c r="G4" s="42" t="s">
        <v>38</v>
      </c>
      <c r="H4" s="42" t="s">
        <v>39</v>
      </c>
      <c r="I4" s="42" t="s">
        <v>40</v>
      </c>
      <c r="J4" s="42" t="s">
        <v>37</v>
      </c>
      <c r="K4" s="42" t="s">
        <v>38</v>
      </c>
      <c r="L4" s="42" t="s">
        <v>39</v>
      </c>
      <c r="M4" s="42" t="s">
        <v>40</v>
      </c>
      <c r="N4" s="42" t="s">
        <v>37</v>
      </c>
      <c r="O4" s="42" t="s">
        <v>38</v>
      </c>
      <c r="P4" s="42" t="s">
        <v>39</v>
      </c>
      <c r="Q4" s="42" t="s">
        <v>40</v>
      </c>
      <c r="R4" s="42" t="s">
        <v>37</v>
      </c>
      <c r="S4" s="42" t="s">
        <v>38</v>
      </c>
      <c r="T4" s="42" t="s">
        <v>39</v>
      </c>
      <c r="U4" s="42" t="s">
        <v>40</v>
      </c>
      <c r="V4" s="42" t="s">
        <v>37</v>
      </c>
      <c r="W4" s="42" t="s">
        <v>38</v>
      </c>
      <c r="X4" s="42" t="s">
        <v>39</v>
      </c>
      <c r="Y4" s="42" t="s">
        <v>40</v>
      </c>
      <c r="Z4" s="42" t="s">
        <v>37</v>
      </c>
      <c r="AA4" s="42" t="s">
        <v>38</v>
      </c>
      <c r="AB4" s="42" t="s">
        <v>39</v>
      </c>
      <c r="AC4" s="42" t="s">
        <v>40</v>
      </c>
      <c r="AD4" s="42" t="s">
        <v>37</v>
      </c>
      <c r="AE4" s="42" t="s">
        <v>38</v>
      </c>
      <c r="AF4" s="42" t="s">
        <v>39</v>
      </c>
      <c r="AG4" s="42" t="s">
        <v>90</v>
      </c>
      <c r="AH4" s="42" t="s">
        <v>37</v>
      </c>
      <c r="AI4" s="42" t="s">
        <v>38</v>
      </c>
      <c r="AJ4" s="42" t="s">
        <v>39</v>
      </c>
      <c r="AK4" s="42" t="s">
        <v>40</v>
      </c>
      <c r="AL4" s="42" t="s">
        <v>37</v>
      </c>
      <c r="AM4" s="42" t="s">
        <v>38</v>
      </c>
      <c r="AN4" s="42" t="s">
        <v>39</v>
      </c>
      <c r="AO4" s="42" t="s">
        <v>40</v>
      </c>
      <c r="AP4" s="42" t="s">
        <v>37</v>
      </c>
      <c r="AQ4" s="42" t="s">
        <v>38</v>
      </c>
      <c r="AR4" s="42" t="s">
        <v>39</v>
      </c>
      <c r="AS4" s="42" t="s">
        <v>54</v>
      </c>
      <c r="AT4" s="43" t="s">
        <v>37</v>
      </c>
      <c r="AU4" s="42" t="s">
        <v>38</v>
      </c>
      <c r="AV4" s="42" t="s">
        <v>39</v>
      </c>
      <c r="AW4" s="42" t="s">
        <v>54</v>
      </c>
      <c r="AX4" s="43" t="s">
        <v>37</v>
      </c>
      <c r="AY4" s="42" t="s">
        <v>38</v>
      </c>
      <c r="AZ4" s="42" t="s">
        <v>39</v>
      </c>
      <c r="BA4" s="42" t="s">
        <v>91</v>
      </c>
      <c r="BB4" s="44" t="s">
        <v>92</v>
      </c>
      <c r="BC4" s="42" t="s">
        <v>38</v>
      </c>
      <c r="BD4" s="42" t="s">
        <v>39</v>
      </c>
      <c r="BE4" s="42" t="s">
        <v>99</v>
      </c>
      <c r="BF4" s="45"/>
      <c r="BG4" s="45"/>
      <c r="BH4" s="45"/>
    </row>
    <row r="5" spans="1:60" s="56" customFormat="1" ht="11.25">
      <c r="A5" s="47" t="s">
        <v>13</v>
      </c>
      <c r="B5" s="48">
        <v>103</v>
      </c>
      <c r="C5" s="49">
        <v>103.9</v>
      </c>
      <c r="D5" s="49">
        <v>103.5</v>
      </c>
      <c r="E5" s="50">
        <v>103.7</v>
      </c>
      <c r="F5" s="48">
        <v>105.2</v>
      </c>
      <c r="G5" s="49">
        <v>105.7</v>
      </c>
      <c r="H5" s="49">
        <v>105.2</v>
      </c>
      <c r="I5" s="51">
        <v>105</v>
      </c>
      <c r="J5" s="48">
        <v>101.5</v>
      </c>
      <c r="K5" s="49">
        <v>101.5</v>
      </c>
      <c r="L5" s="49">
        <v>101.7</v>
      </c>
      <c r="M5" s="51">
        <v>102.5</v>
      </c>
      <c r="N5" s="48">
        <v>103.9</v>
      </c>
      <c r="O5" s="49">
        <v>104.1</v>
      </c>
      <c r="P5" s="49">
        <v>104.7</v>
      </c>
      <c r="Q5" s="51">
        <v>105.1</v>
      </c>
      <c r="R5" s="48">
        <v>102.7</v>
      </c>
      <c r="S5" s="49">
        <v>102.9</v>
      </c>
      <c r="T5" s="49">
        <v>103</v>
      </c>
      <c r="U5" s="51">
        <v>104.6</v>
      </c>
      <c r="V5" s="48">
        <v>104.8</v>
      </c>
      <c r="W5" s="49">
        <v>103.9</v>
      </c>
      <c r="X5" s="49">
        <v>102.7</v>
      </c>
      <c r="Y5" s="51">
        <v>100.6</v>
      </c>
      <c r="Z5" s="48">
        <v>98.9</v>
      </c>
      <c r="AA5" s="49">
        <v>98.9</v>
      </c>
      <c r="AB5" s="49">
        <v>99.1</v>
      </c>
      <c r="AC5" s="51">
        <v>100.2</v>
      </c>
      <c r="AD5" s="48">
        <v>103.2</v>
      </c>
      <c r="AE5" s="49">
        <v>104.1</v>
      </c>
      <c r="AF5" s="49">
        <v>105</v>
      </c>
      <c r="AG5" s="51">
        <v>104.3</v>
      </c>
      <c r="AH5" s="48">
        <v>103.4</v>
      </c>
      <c r="AI5" s="49">
        <v>103.4</v>
      </c>
      <c r="AJ5" s="49">
        <v>102.8</v>
      </c>
      <c r="AK5" s="51">
        <v>103.1</v>
      </c>
      <c r="AL5" s="48">
        <v>102.1</v>
      </c>
      <c r="AM5" s="49">
        <v>102.4</v>
      </c>
      <c r="AN5" s="49">
        <v>103.1</v>
      </c>
      <c r="AO5" s="51">
        <v>103.7</v>
      </c>
      <c r="AP5" s="48">
        <v>102.4</v>
      </c>
      <c r="AQ5" s="49">
        <v>97.9</v>
      </c>
      <c r="AR5" s="49">
        <v>97.4</v>
      </c>
      <c r="AS5" s="51">
        <v>97.5</v>
      </c>
      <c r="AT5" s="48">
        <v>98.8</v>
      </c>
      <c r="AU5" s="49">
        <v>102</v>
      </c>
      <c r="AV5" s="49">
        <v>103.2</v>
      </c>
      <c r="AW5" s="51">
        <v>103.3</v>
      </c>
      <c r="AX5" s="52">
        <v>104.2</v>
      </c>
      <c r="AY5" s="52">
        <v>103</v>
      </c>
      <c r="AZ5" s="49">
        <v>102.4</v>
      </c>
      <c r="BA5" s="53">
        <v>101.3</v>
      </c>
      <c r="BB5" s="54">
        <v>102.7</v>
      </c>
      <c r="BC5" s="54">
        <v>103.1</v>
      </c>
      <c r="BD5" s="54">
        <f>'[1]2023'!N6</f>
        <v>102.5</v>
      </c>
      <c r="BE5" s="54">
        <f>'[2]2023'!$O$6</f>
        <v>104.6</v>
      </c>
      <c r="BF5" s="55"/>
      <c r="BG5" s="55"/>
      <c r="BH5" s="55"/>
    </row>
    <row r="6" spans="1:60" s="56" customFormat="1" ht="11.25">
      <c r="A6" s="47" t="s">
        <v>42</v>
      </c>
      <c r="B6" s="48">
        <v>107.2</v>
      </c>
      <c r="C6" s="49">
        <v>108.4</v>
      </c>
      <c r="D6" s="49">
        <v>105.9</v>
      </c>
      <c r="E6" s="50">
        <v>103.7</v>
      </c>
      <c r="F6" s="48">
        <v>105.2</v>
      </c>
      <c r="G6" s="49">
        <v>104.6</v>
      </c>
      <c r="H6" s="49">
        <v>104.9</v>
      </c>
      <c r="I6" s="50">
        <v>106.9</v>
      </c>
      <c r="J6" s="48">
        <v>101</v>
      </c>
      <c r="K6" s="49">
        <v>100</v>
      </c>
      <c r="L6" s="49">
        <v>98.7</v>
      </c>
      <c r="M6" s="50">
        <v>98.1</v>
      </c>
      <c r="N6" s="48">
        <v>102.5</v>
      </c>
      <c r="O6" s="49">
        <v>103</v>
      </c>
      <c r="P6" s="49">
        <v>104</v>
      </c>
      <c r="Q6" s="50">
        <v>105.3</v>
      </c>
      <c r="R6" s="48">
        <v>103.8</v>
      </c>
      <c r="S6" s="49">
        <v>104.3</v>
      </c>
      <c r="T6" s="49">
        <v>105.3</v>
      </c>
      <c r="U6" s="50">
        <v>113.4</v>
      </c>
      <c r="V6" s="48">
        <v>114.5</v>
      </c>
      <c r="W6" s="49">
        <v>113.5</v>
      </c>
      <c r="X6" s="49">
        <v>110.6</v>
      </c>
      <c r="Y6" s="50">
        <v>101.6</v>
      </c>
      <c r="Z6" s="48">
        <v>101.3</v>
      </c>
      <c r="AA6" s="49">
        <v>99.9</v>
      </c>
      <c r="AB6" s="49">
        <v>100.1</v>
      </c>
      <c r="AC6" s="50">
        <v>102.6</v>
      </c>
      <c r="AD6" s="48">
        <v>111.6</v>
      </c>
      <c r="AE6" s="49">
        <v>113.3</v>
      </c>
      <c r="AF6" s="49">
        <v>112.9</v>
      </c>
      <c r="AG6" s="50">
        <v>112.4</v>
      </c>
      <c r="AH6" s="48">
        <v>107.1</v>
      </c>
      <c r="AI6" s="49">
        <v>108</v>
      </c>
      <c r="AJ6" s="49">
        <v>107.7</v>
      </c>
      <c r="AK6" s="50">
        <v>107.2</v>
      </c>
      <c r="AL6" s="48">
        <v>102.5</v>
      </c>
      <c r="AM6" s="49">
        <v>102.8</v>
      </c>
      <c r="AN6" s="49">
        <v>104.3</v>
      </c>
      <c r="AO6" s="50">
        <v>106.5</v>
      </c>
      <c r="AP6" s="48">
        <v>107.9</v>
      </c>
      <c r="AQ6" s="49">
        <v>105.5</v>
      </c>
      <c r="AR6" s="49">
        <v>103.4</v>
      </c>
      <c r="AS6" s="50">
        <v>102.1</v>
      </c>
      <c r="AT6" s="48">
        <v>102.2</v>
      </c>
      <c r="AU6" s="49">
        <v>103.3</v>
      </c>
      <c r="AV6" s="49">
        <v>103.8</v>
      </c>
      <c r="AW6" s="50">
        <v>103.1</v>
      </c>
      <c r="AX6" s="52">
        <v>106.8</v>
      </c>
      <c r="AY6" s="52">
        <v>105.2</v>
      </c>
      <c r="AZ6" s="49">
        <v>104.4</v>
      </c>
      <c r="BA6" s="50">
        <v>104.9</v>
      </c>
      <c r="BB6" s="57">
        <v>107.1</v>
      </c>
      <c r="BC6" s="57">
        <v>108</v>
      </c>
      <c r="BD6" s="57">
        <f>'[1]2023'!N7</f>
        <v>107.2</v>
      </c>
      <c r="BE6" s="57">
        <f>'[2]2023'!O7</f>
        <v>108</v>
      </c>
      <c r="BF6" s="55"/>
      <c r="BG6" s="55"/>
      <c r="BH6" s="55"/>
    </row>
    <row r="7" spans="1:60" s="37" customFormat="1" ht="12.75">
      <c r="A7" s="58" t="s">
        <v>93</v>
      </c>
      <c r="B7" s="59">
        <v>102.3</v>
      </c>
      <c r="C7" s="30">
        <v>102.8</v>
      </c>
      <c r="D7" s="30">
        <v>95.5</v>
      </c>
      <c r="E7" s="60">
        <v>88.3</v>
      </c>
      <c r="F7" s="59">
        <v>101.1</v>
      </c>
      <c r="G7" s="30">
        <v>101.9</v>
      </c>
      <c r="H7" s="30">
        <v>112.3</v>
      </c>
      <c r="I7" s="60">
        <v>132.2</v>
      </c>
      <c r="J7" s="59">
        <v>99.8</v>
      </c>
      <c r="K7" s="30">
        <v>97.5</v>
      </c>
      <c r="L7" s="30">
        <v>94.5</v>
      </c>
      <c r="M7" s="60">
        <v>83.5</v>
      </c>
      <c r="N7" s="59">
        <v>105.1</v>
      </c>
      <c r="O7" s="30">
        <v>106.7</v>
      </c>
      <c r="P7" s="30">
        <v>110.5</v>
      </c>
      <c r="Q7" s="60">
        <v>116.6</v>
      </c>
      <c r="R7" s="59">
        <v>110.5</v>
      </c>
      <c r="S7" s="30">
        <v>109.5</v>
      </c>
      <c r="T7" s="30">
        <v>109</v>
      </c>
      <c r="U7" s="60">
        <v>130.9</v>
      </c>
      <c r="V7" s="59">
        <v>137</v>
      </c>
      <c r="W7" s="30">
        <v>132.2</v>
      </c>
      <c r="X7" s="30">
        <v>128.1</v>
      </c>
      <c r="Y7" s="60">
        <v>107.1</v>
      </c>
      <c r="Z7" s="59">
        <v>107</v>
      </c>
      <c r="AA7" s="30">
        <v>105.6</v>
      </c>
      <c r="AB7" s="30">
        <v>107.7</v>
      </c>
      <c r="AC7" s="60">
        <v>107</v>
      </c>
      <c r="AD7" s="59">
        <v>111.9</v>
      </c>
      <c r="AE7" s="30">
        <v>110.8</v>
      </c>
      <c r="AF7" s="30">
        <v>109.2</v>
      </c>
      <c r="AG7" s="60">
        <v>111.3</v>
      </c>
      <c r="AH7" s="59">
        <v>104.2</v>
      </c>
      <c r="AI7" s="30">
        <v>109</v>
      </c>
      <c r="AJ7" s="30">
        <v>107.9</v>
      </c>
      <c r="AK7" s="60">
        <v>112.2</v>
      </c>
      <c r="AL7" s="59">
        <v>103.8</v>
      </c>
      <c r="AM7" s="30">
        <v>103.9</v>
      </c>
      <c r="AN7" s="30">
        <v>101.7</v>
      </c>
      <c r="AO7" s="60">
        <v>103.8</v>
      </c>
      <c r="AP7" s="59">
        <v>108</v>
      </c>
      <c r="AQ7" s="30">
        <v>106</v>
      </c>
      <c r="AR7" s="30">
        <v>107.3</v>
      </c>
      <c r="AS7" s="60">
        <v>105.2</v>
      </c>
      <c r="AT7" s="59">
        <v>102.2</v>
      </c>
      <c r="AU7" s="30">
        <v>104</v>
      </c>
      <c r="AV7" s="30">
        <v>102.8</v>
      </c>
      <c r="AW7" s="60">
        <v>98.4</v>
      </c>
      <c r="AX7" s="61">
        <v>104.4</v>
      </c>
      <c r="AY7" s="61">
        <v>103.9</v>
      </c>
      <c r="AZ7" s="30">
        <v>110.1</v>
      </c>
      <c r="BA7" s="60">
        <v>116.3</v>
      </c>
      <c r="BB7" s="62">
        <v>113.5</v>
      </c>
      <c r="BC7" s="62">
        <v>114.3</v>
      </c>
      <c r="BD7" s="62">
        <f>'[1]2023'!N8</f>
        <v>99.9</v>
      </c>
      <c r="BE7" s="62">
        <f>'[2]2023'!O8</f>
        <v>99.7</v>
      </c>
      <c r="BF7" s="63"/>
      <c r="BG7" s="63"/>
      <c r="BH7" s="63"/>
    </row>
    <row r="8" spans="1:57" ht="11.25">
      <c r="A8" s="64" t="s">
        <v>1</v>
      </c>
      <c r="B8" s="59">
        <v>108.2</v>
      </c>
      <c r="C8" s="30">
        <v>108.7</v>
      </c>
      <c r="D8" s="30">
        <v>106.7</v>
      </c>
      <c r="E8" s="60">
        <v>106.1</v>
      </c>
      <c r="F8" s="59">
        <v>106.5</v>
      </c>
      <c r="G8" s="30">
        <v>104.6</v>
      </c>
      <c r="H8" s="30">
        <v>103.2</v>
      </c>
      <c r="I8" s="60">
        <v>102.5</v>
      </c>
      <c r="J8" s="59">
        <v>96.3</v>
      </c>
      <c r="K8" s="30">
        <v>96</v>
      </c>
      <c r="L8" s="30">
        <v>95.1</v>
      </c>
      <c r="M8" s="60">
        <v>97</v>
      </c>
      <c r="N8" s="59">
        <v>98.7</v>
      </c>
      <c r="O8" s="30">
        <v>98.1</v>
      </c>
      <c r="P8" s="30">
        <v>98.6</v>
      </c>
      <c r="Q8" s="60">
        <v>99.5</v>
      </c>
      <c r="R8" s="59">
        <v>100.5</v>
      </c>
      <c r="S8" s="30">
        <v>101.5</v>
      </c>
      <c r="T8" s="30">
        <v>102.4</v>
      </c>
      <c r="U8" s="60">
        <v>96</v>
      </c>
      <c r="V8" s="59">
        <v>92.8</v>
      </c>
      <c r="W8" s="30">
        <v>94.7</v>
      </c>
      <c r="X8" s="30">
        <v>94.2</v>
      </c>
      <c r="Y8" s="60">
        <v>99.2</v>
      </c>
      <c r="Z8" s="59">
        <v>98.2</v>
      </c>
      <c r="AA8" s="30">
        <v>96.4</v>
      </c>
      <c r="AB8" s="30">
        <v>95.4</v>
      </c>
      <c r="AC8" s="60">
        <v>99.3</v>
      </c>
      <c r="AD8" s="59">
        <v>111</v>
      </c>
      <c r="AE8" s="30">
        <v>112.3</v>
      </c>
      <c r="AF8" s="30">
        <v>112.1</v>
      </c>
      <c r="AG8" s="60">
        <v>107.4</v>
      </c>
      <c r="AH8" s="59">
        <v>105.1</v>
      </c>
      <c r="AI8" s="30">
        <v>104.1</v>
      </c>
      <c r="AJ8" s="30">
        <v>103.3</v>
      </c>
      <c r="AK8" s="60">
        <v>103.7</v>
      </c>
      <c r="AL8" s="59">
        <v>101.5</v>
      </c>
      <c r="AM8" s="30">
        <v>101</v>
      </c>
      <c r="AN8" s="30">
        <v>102.1</v>
      </c>
      <c r="AO8" s="60">
        <v>104.4</v>
      </c>
      <c r="AP8" s="59">
        <v>104.8</v>
      </c>
      <c r="AQ8" s="30">
        <v>102.8</v>
      </c>
      <c r="AR8" s="30">
        <v>100.5</v>
      </c>
      <c r="AS8" s="60">
        <v>100</v>
      </c>
      <c r="AT8" s="59">
        <v>101.2</v>
      </c>
      <c r="AU8" s="30">
        <v>101.1</v>
      </c>
      <c r="AV8" s="30">
        <v>102.1</v>
      </c>
      <c r="AW8" s="60">
        <v>102.8</v>
      </c>
      <c r="AX8" s="61">
        <v>106.4</v>
      </c>
      <c r="AY8" s="61">
        <v>104.2</v>
      </c>
      <c r="AZ8" s="30">
        <v>102.6</v>
      </c>
      <c r="BA8" s="60">
        <v>99.1</v>
      </c>
      <c r="BB8" s="62">
        <v>98.8</v>
      </c>
      <c r="BC8" s="62">
        <v>101</v>
      </c>
      <c r="BD8" s="62">
        <f>'[1]2023'!N9</f>
        <v>102.1</v>
      </c>
      <c r="BE8" s="62">
        <f>'[2]2023'!O9</f>
        <v>104.4</v>
      </c>
    </row>
    <row r="9" spans="1:57" ht="9.75" customHeight="1">
      <c r="A9" s="65" t="s">
        <v>22</v>
      </c>
      <c r="B9" s="59">
        <v>106.9</v>
      </c>
      <c r="C9" s="30">
        <v>107.3</v>
      </c>
      <c r="D9" s="30">
        <v>106.9</v>
      </c>
      <c r="E9" s="60">
        <v>108.1</v>
      </c>
      <c r="F9" s="59">
        <v>107.3</v>
      </c>
      <c r="G9" s="30">
        <v>101.6</v>
      </c>
      <c r="H9" s="30">
        <v>96.6</v>
      </c>
      <c r="I9" s="60">
        <v>94.6</v>
      </c>
      <c r="J9" s="59">
        <v>85.7</v>
      </c>
      <c r="K9" s="30">
        <v>88.6</v>
      </c>
      <c r="L9" s="30">
        <v>90.7</v>
      </c>
      <c r="M9" s="60">
        <v>92.3</v>
      </c>
      <c r="N9" s="59">
        <v>94.9</v>
      </c>
      <c r="O9" s="30">
        <v>92.9</v>
      </c>
      <c r="P9" s="30">
        <v>93.1</v>
      </c>
      <c r="Q9" s="60">
        <v>93.4</v>
      </c>
      <c r="R9" s="59">
        <v>96.5</v>
      </c>
      <c r="S9" s="30">
        <v>97.6</v>
      </c>
      <c r="T9" s="30">
        <v>99.1</v>
      </c>
      <c r="U9" s="60">
        <v>84.8</v>
      </c>
      <c r="V9" s="59">
        <v>89.1</v>
      </c>
      <c r="W9" s="30">
        <v>88.9</v>
      </c>
      <c r="X9" s="30">
        <v>87.2</v>
      </c>
      <c r="Y9" s="60">
        <v>101</v>
      </c>
      <c r="Z9" s="59">
        <v>99.9</v>
      </c>
      <c r="AA9" s="30">
        <v>99.5</v>
      </c>
      <c r="AB9" s="30">
        <v>96.7</v>
      </c>
      <c r="AC9" s="60">
        <v>100.1</v>
      </c>
      <c r="AD9" s="59">
        <v>104.7</v>
      </c>
      <c r="AE9" s="30">
        <v>108.8</v>
      </c>
      <c r="AF9" s="30">
        <v>111.2</v>
      </c>
      <c r="AG9" s="60">
        <v>107.1</v>
      </c>
      <c r="AH9" s="59">
        <v>109.6</v>
      </c>
      <c r="AI9" s="30">
        <v>108.9</v>
      </c>
      <c r="AJ9" s="30">
        <v>108.1</v>
      </c>
      <c r="AK9" s="60">
        <v>103.7</v>
      </c>
      <c r="AL9" s="59">
        <v>104</v>
      </c>
      <c r="AM9" s="30">
        <v>101.1</v>
      </c>
      <c r="AN9" s="30">
        <v>102.3</v>
      </c>
      <c r="AO9" s="60">
        <v>105.4</v>
      </c>
      <c r="AP9" s="59">
        <v>104.2</v>
      </c>
      <c r="AQ9" s="30">
        <v>102.1</v>
      </c>
      <c r="AR9" s="30">
        <v>98</v>
      </c>
      <c r="AS9" s="60">
        <v>97.1</v>
      </c>
      <c r="AT9" s="59">
        <v>92.2</v>
      </c>
      <c r="AU9" s="30">
        <v>95.8</v>
      </c>
      <c r="AV9" s="30">
        <v>98</v>
      </c>
      <c r="AW9" s="60">
        <v>101.5</v>
      </c>
      <c r="AX9" s="61">
        <v>109.4</v>
      </c>
      <c r="AY9" s="61">
        <v>104</v>
      </c>
      <c r="AZ9" s="30">
        <v>102.2</v>
      </c>
      <c r="BA9" s="60">
        <v>100.2</v>
      </c>
      <c r="BB9" s="62">
        <v>98.8</v>
      </c>
      <c r="BC9" s="62">
        <v>103.3</v>
      </c>
      <c r="BD9" s="62">
        <f>'[1]2023'!N10</f>
        <v>105.1</v>
      </c>
      <c r="BE9" s="62">
        <f>'[2]2023'!O10</f>
        <v>103.9</v>
      </c>
    </row>
    <row r="10" spans="1:57" ht="11.25">
      <c r="A10" s="65" t="s">
        <v>19</v>
      </c>
      <c r="B10" s="59">
        <v>116.8</v>
      </c>
      <c r="C10" s="30">
        <v>119.1</v>
      </c>
      <c r="D10" s="30">
        <v>114.1</v>
      </c>
      <c r="E10" s="60">
        <v>109.1</v>
      </c>
      <c r="F10" s="59">
        <v>107.6</v>
      </c>
      <c r="G10" s="30">
        <v>106.8</v>
      </c>
      <c r="H10" s="30">
        <v>109.4</v>
      </c>
      <c r="I10" s="60">
        <v>112.1</v>
      </c>
      <c r="J10" s="59">
        <v>109.3</v>
      </c>
      <c r="K10" s="30">
        <v>105.9</v>
      </c>
      <c r="L10" s="30">
        <v>100.5</v>
      </c>
      <c r="M10" s="60">
        <v>102.8</v>
      </c>
      <c r="N10" s="59">
        <v>101.4</v>
      </c>
      <c r="O10" s="30">
        <v>100.7</v>
      </c>
      <c r="P10" s="30">
        <v>100.6</v>
      </c>
      <c r="Q10" s="60">
        <v>102.1</v>
      </c>
      <c r="R10" s="59">
        <v>98.2</v>
      </c>
      <c r="S10" s="30">
        <v>100.8</v>
      </c>
      <c r="T10" s="30">
        <v>103</v>
      </c>
      <c r="U10" s="60">
        <v>103.8</v>
      </c>
      <c r="V10" s="59">
        <v>96.7</v>
      </c>
      <c r="W10" s="30">
        <v>99.8</v>
      </c>
      <c r="X10" s="30">
        <v>100.6</v>
      </c>
      <c r="Y10" s="60">
        <v>97.3</v>
      </c>
      <c r="Z10" s="59">
        <v>94.6</v>
      </c>
      <c r="AA10" s="30">
        <v>93.1</v>
      </c>
      <c r="AB10" s="30">
        <v>92.4</v>
      </c>
      <c r="AC10" s="60">
        <v>99</v>
      </c>
      <c r="AD10" s="59">
        <v>116.1</v>
      </c>
      <c r="AE10" s="30">
        <v>113.3</v>
      </c>
      <c r="AF10" s="30">
        <v>110.3</v>
      </c>
      <c r="AG10" s="60">
        <v>103.6</v>
      </c>
      <c r="AH10" s="59">
        <v>98.5</v>
      </c>
      <c r="AI10" s="30">
        <v>98</v>
      </c>
      <c r="AJ10" s="30">
        <v>98.9</v>
      </c>
      <c r="AK10" s="60">
        <v>104.7</v>
      </c>
      <c r="AL10" s="59">
        <v>101.5</v>
      </c>
      <c r="AM10" s="30">
        <v>103.1</v>
      </c>
      <c r="AN10" s="30">
        <v>103.4</v>
      </c>
      <c r="AO10" s="60">
        <v>105.3</v>
      </c>
      <c r="AP10" s="59">
        <v>107.3</v>
      </c>
      <c r="AQ10" s="30">
        <v>104.5</v>
      </c>
      <c r="AR10" s="30">
        <v>104.4</v>
      </c>
      <c r="AS10" s="60">
        <v>104.3</v>
      </c>
      <c r="AT10" s="59">
        <v>111.7</v>
      </c>
      <c r="AU10" s="30">
        <v>107.8</v>
      </c>
      <c r="AV10" s="30">
        <v>107</v>
      </c>
      <c r="AW10" s="60">
        <v>104</v>
      </c>
      <c r="AX10" s="61">
        <v>104.1</v>
      </c>
      <c r="AY10" s="61">
        <v>104.4</v>
      </c>
      <c r="AZ10" s="30">
        <v>102.5</v>
      </c>
      <c r="BA10" s="60">
        <v>98.9</v>
      </c>
      <c r="BB10" s="62">
        <v>101.2</v>
      </c>
      <c r="BC10" s="62">
        <v>100.3</v>
      </c>
      <c r="BD10" s="62">
        <f>'[1]2023'!N11</f>
        <v>101.7</v>
      </c>
      <c r="BE10" s="62">
        <f>'[2]2023'!O11</f>
        <v>105.7</v>
      </c>
    </row>
    <row r="11" spans="1:57" ht="22.5">
      <c r="A11" s="65" t="s">
        <v>47</v>
      </c>
      <c r="B11" s="59">
        <v>115.5</v>
      </c>
      <c r="C11" s="30">
        <v>117</v>
      </c>
      <c r="D11" s="30">
        <v>119.4</v>
      </c>
      <c r="E11" s="60">
        <v>104.2</v>
      </c>
      <c r="F11" s="59">
        <v>111.4</v>
      </c>
      <c r="G11" s="30">
        <v>110.1</v>
      </c>
      <c r="H11" s="30">
        <v>106.5</v>
      </c>
      <c r="I11" s="60">
        <v>97.9</v>
      </c>
      <c r="J11" s="59">
        <v>94.4</v>
      </c>
      <c r="K11" s="30">
        <v>95.3</v>
      </c>
      <c r="L11" s="30">
        <v>96.5</v>
      </c>
      <c r="M11" s="60">
        <v>96</v>
      </c>
      <c r="N11" s="59">
        <v>91.5</v>
      </c>
      <c r="O11" s="30">
        <v>94.9</v>
      </c>
      <c r="P11" s="30">
        <v>96.1</v>
      </c>
      <c r="Q11" s="60">
        <v>98.9</v>
      </c>
      <c r="R11" s="59">
        <v>114.5</v>
      </c>
      <c r="S11" s="30">
        <v>111.5</v>
      </c>
      <c r="T11" s="30">
        <v>110.1</v>
      </c>
      <c r="U11" s="60">
        <v>95.7</v>
      </c>
      <c r="V11" s="59">
        <v>83.5</v>
      </c>
      <c r="W11" s="30">
        <v>97.6</v>
      </c>
      <c r="X11" s="30">
        <v>88.8</v>
      </c>
      <c r="Y11" s="60">
        <v>103.4</v>
      </c>
      <c r="Z11" s="59">
        <v>112.2</v>
      </c>
      <c r="AA11" s="30">
        <v>105.6</v>
      </c>
      <c r="AB11" s="30">
        <v>107.7</v>
      </c>
      <c r="AC11" s="60">
        <v>103</v>
      </c>
      <c r="AD11" s="59">
        <v>101.1</v>
      </c>
      <c r="AE11" s="30">
        <v>106.8</v>
      </c>
      <c r="AF11" s="30">
        <v>110.5</v>
      </c>
      <c r="AG11" s="60">
        <v>112.6</v>
      </c>
      <c r="AH11" s="59">
        <v>120.6</v>
      </c>
      <c r="AI11" s="30">
        <v>116.8</v>
      </c>
      <c r="AJ11" s="30">
        <v>110.5</v>
      </c>
      <c r="AK11" s="60">
        <v>102.5</v>
      </c>
      <c r="AL11" s="59">
        <v>96.3</v>
      </c>
      <c r="AM11" s="30">
        <v>98.7</v>
      </c>
      <c r="AN11" s="30">
        <v>101</v>
      </c>
      <c r="AO11" s="60">
        <v>100.9</v>
      </c>
      <c r="AP11" s="59">
        <v>97.3</v>
      </c>
      <c r="AQ11" s="30">
        <v>102</v>
      </c>
      <c r="AR11" s="30">
        <v>100.6</v>
      </c>
      <c r="AS11" s="60">
        <v>100.7</v>
      </c>
      <c r="AT11" s="59">
        <v>100.3</v>
      </c>
      <c r="AU11" s="30">
        <v>100.6</v>
      </c>
      <c r="AV11" s="30">
        <v>101.5</v>
      </c>
      <c r="AW11" s="60">
        <v>105.2</v>
      </c>
      <c r="AX11" s="61">
        <v>104</v>
      </c>
      <c r="AY11" s="61">
        <v>104</v>
      </c>
      <c r="AZ11" s="30">
        <v>105.2</v>
      </c>
      <c r="BA11" s="60">
        <v>101.8</v>
      </c>
      <c r="BB11" s="62">
        <v>99.3</v>
      </c>
      <c r="BC11" s="62">
        <v>103.4</v>
      </c>
      <c r="BD11" s="62">
        <f>'[1]2023'!N12</f>
        <v>100.9</v>
      </c>
      <c r="BE11" s="62">
        <f>'[2]2023'!O12</f>
        <v>99.3</v>
      </c>
    </row>
    <row r="12" spans="1:57" ht="22.5">
      <c r="A12" s="66" t="s">
        <v>52</v>
      </c>
      <c r="B12" s="59">
        <v>61</v>
      </c>
      <c r="C12" s="30">
        <v>52.3</v>
      </c>
      <c r="D12" s="30">
        <v>56.6</v>
      </c>
      <c r="E12" s="60">
        <v>104.5</v>
      </c>
      <c r="F12" s="59">
        <v>99.4</v>
      </c>
      <c r="G12" s="30">
        <v>97.4</v>
      </c>
      <c r="H12" s="30">
        <v>91.9</v>
      </c>
      <c r="I12" s="60">
        <v>91</v>
      </c>
      <c r="J12" s="59">
        <v>71</v>
      </c>
      <c r="K12" s="30">
        <v>75.5</v>
      </c>
      <c r="L12" s="30">
        <v>76.8</v>
      </c>
      <c r="M12" s="60">
        <v>80.1</v>
      </c>
      <c r="N12" s="59">
        <v>89.2</v>
      </c>
      <c r="O12" s="30">
        <v>85.6</v>
      </c>
      <c r="P12" s="30">
        <v>84.4</v>
      </c>
      <c r="Q12" s="60">
        <v>86</v>
      </c>
      <c r="R12" s="59">
        <v>101.5</v>
      </c>
      <c r="S12" s="30">
        <v>95.6</v>
      </c>
      <c r="T12" s="30">
        <v>92.4</v>
      </c>
      <c r="U12" s="60">
        <v>87.8</v>
      </c>
      <c r="V12" s="59">
        <v>85.9</v>
      </c>
      <c r="W12" s="30">
        <v>81.4</v>
      </c>
      <c r="X12" s="30">
        <v>85.6</v>
      </c>
      <c r="Y12" s="60">
        <v>95.1</v>
      </c>
      <c r="Z12" s="59">
        <v>90.6</v>
      </c>
      <c r="AA12" s="30">
        <v>95.8</v>
      </c>
      <c r="AB12" s="30">
        <v>99.4</v>
      </c>
      <c r="AC12" s="60">
        <v>97.8</v>
      </c>
      <c r="AD12" s="59">
        <v>111.9</v>
      </c>
      <c r="AE12" s="30">
        <v>110.4</v>
      </c>
      <c r="AF12" s="30">
        <v>106.6</v>
      </c>
      <c r="AG12" s="60">
        <v>110.3</v>
      </c>
      <c r="AH12" s="59">
        <v>104.9</v>
      </c>
      <c r="AI12" s="30">
        <v>102.3</v>
      </c>
      <c r="AJ12" s="30">
        <v>100.9</v>
      </c>
      <c r="AK12" s="60">
        <v>92.4</v>
      </c>
      <c r="AL12" s="59">
        <v>100.8</v>
      </c>
      <c r="AM12" s="30">
        <v>97.1</v>
      </c>
      <c r="AN12" s="30">
        <v>97.2</v>
      </c>
      <c r="AO12" s="60">
        <v>105.7</v>
      </c>
      <c r="AP12" s="59">
        <v>103.9</v>
      </c>
      <c r="AQ12" s="30">
        <v>98.8</v>
      </c>
      <c r="AR12" s="30">
        <v>94.5</v>
      </c>
      <c r="AS12" s="60">
        <v>97</v>
      </c>
      <c r="AT12" s="59">
        <v>106.8</v>
      </c>
      <c r="AU12" s="30">
        <v>103.1</v>
      </c>
      <c r="AV12" s="30">
        <v>105.1</v>
      </c>
      <c r="AW12" s="60">
        <v>107.2</v>
      </c>
      <c r="AX12" s="61">
        <v>111.5</v>
      </c>
      <c r="AY12" s="61">
        <v>106.2</v>
      </c>
      <c r="AZ12" s="30">
        <v>104.7</v>
      </c>
      <c r="BA12" s="60">
        <v>95.4</v>
      </c>
      <c r="BB12" s="62">
        <v>97.9</v>
      </c>
      <c r="BC12" s="62">
        <v>98.3</v>
      </c>
      <c r="BD12" s="62">
        <f>'[1]2023'!N13</f>
        <v>99</v>
      </c>
      <c r="BE12" s="62">
        <f>'[2]2023'!O13</f>
        <v>100.3</v>
      </c>
    </row>
    <row r="13" spans="1:57" ht="11.25">
      <c r="A13" s="64" t="s">
        <v>48</v>
      </c>
      <c r="B13" s="59">
        <v>94.6</v>
      </c>
      <c r="C13" s="30">
        <v>102.6</v>
      </c>
      <c r="D13" s="30">
        <v>105.6</v>
      </c>
      <c r="E13" s="60">
        <v>99</v>
      </c>
      <c r="F13" s="59">
        <v>102.3</v>
      </c>
      <c r="G13" s="30">
        <v>98.5</v>
      </c>
      <c r="H13" s="30">
        <v>98.5</v>
      </c>
      <c r="I13" s="60">
        <v>95.4</v>
      </c>
      <c r="J13" s="59">
        <v>86.6</v>
      </c>
      <c r="K13" s="30">
        <v>88.6</v>
      </c>
      <c r="L13" s="30">
        <v>93.4</v>
      </c>
      <c r="M13" s="60">
        <v>98.2</v>
      </c>
      <c r="N13" s="59">
        <v>93.3</v>
      </c>
      <c r="O13" s="30">
        <v>97.6</v>
      </c>
      <c r="P13" s="30">
        <v>100.8</v>
      </c>
      <c r="Q13" s="60">
        <v>101.1</v>
      </c>
      <c r="R13" s="59">
        <v>104.5</v>
      </c>
      <c r="S13" s="30">
        <v>105.1</v>
      </c>
      <c r="T13" s="30">
        <v>102.8</v>
      </c>
      <c r="U13" s="60">
        <v>101.9</v>
      </c>
      <c r="V13" s="59">
        <v>106.4</v>
      </c>
      <c r="W13" s="30">
        <v>103.6</v>
      </c>
      <c r="X13" s="30">
        <v>105.4</v>
      </c>
      <c r="Y13" s="60">
        <v>102.7</v>
      </c>
      <c r="Z13" s="59">
        <v>104.6</v>
      </c>
      <c r="AA13" s="30">
        <v>102.9</v>
      </c>
      <c r="AB13" s="30">
        <v>103.6</v>
      </c>
      <c r="AC13" s="60">
        <v>109</v>
      </c>
      <c r="AD13" s="59">
        <v>105.3</v>
      </c>
      <c r="AE13" s="30">
        <v>109.7</v>
      </c>
      <c r="AF13" s="30">
        <v>108.7</v>
      </c>
      <c r="AG13" s="60">
        <v>113.7</v>
      </c>
      <c r="AH13" s="59">
        <v>113.5</v>
      </c>
      <c r="AI13" s="30">
        <v>109.8</v>
      </c>
      <c r="AJ13" s="30">
        <v>110.2</v>
      </c>
      <c r="AK13" s="60">
        <v>102</v>
      </c>
      <c r="AL13" s="59">
        <v>105.5</v>
      </c>
      <c r="AM13" s="30">
        <v>108.2</v>
      </c>
      <c r="AN13" s="30">
        <v>110.9</v>
      </c>
      <c r="AO13" s="60">
        <v>112.1</v>
      </c>
      <c r="AP13" s="59">
        <v>109.6</v>
      </c>
      <c r="AQ13" s="30">
        <v>110.9</v>
      </c>
      <c r="AR13" s="30">
        <v>111.4</v>
      </c>
      <c r="AS13" s="60">
        <v>112.4</v>
      </c>
      <c r="AT13" s="59">
        <v>114.8</v>
      </c>
      <c r="AU13" s="30">
        <v>112.2</v>
      </c>
      <c r="AV13" s="30">
        <v>108.8</v>
      </c>
      <c r="AW13" s="60">
        <v>106.5</v>
      </c>
      <c r="AX13" s="61">
        <v>106.8</v>
      </c>
      <c r="AY13" s="61">
        <v>107.7</v>
      </c>
      <c r="AZ13" s="30">
        <v>103.9</v>
      </c>
      <c r="BA13" s="60">
        <v>107.3</v>
      </c>
      <c r="BB13" s="62">
        <v>119</v>
      </c>
      <c r="BC13" s="62">
        <v>112.9</v>
      </c>
      <c r="BD13" s="62">
        <f>'[1]2023'!N14</f>
        <v>112.8</v>
      </c>
      <c r="BE13" s="62">
        <f>'[2]2023'!O14</f>
        <v>117.4</v>
      </c>
    </row>
    <row r="14" spans="1:57" s="67" customFormat="1" ht="11.25">
      <c r="A14" s="47" t="s">
        <v>43</v>
      </c>
      <c r="B14" s="48">
        <v>99.6</v>
      </c>
      <c r="C14" s="49">
        <v>100.2</v>
      </c>
      <c r="D14" s="49">
        <v>101.4</v>
      </c>
      <c r="E14" s="50">
        <v>103.8</v>
      </c>
      <c r="F14" s="48">
        <v>105.3</v>
      </c>
      <c r="G14" s="49">
        <v>106.9</v>
      </c>
      <c r="H14" s="49">
        <v>105.5</v>
      </c>
      <c r="I14" s="50">
        <v>103.6</v>
      </c>
      <c r="J14" s="48">
        <v>102.2</v>
      </c>
      <c r="K14" s="49">
        <v>103.6</v>
      </c>
      <c r="L14" s="49">
        <v>105</v>
      </c>
      <c r="M14" s="50">
        <v>107.2</v>
      </c>
      <c r="N14" s="48">
        <v>105.2</v>
      </c>
      <c r="O14" s="49">
        <v>105.2</v>
      </c>
      <c r="P14" s="49">
        <v>105.5</v>
      </c>
      <c r="Q14" s="50">
        <v>105.1</v>
      </c>
      <c r="R14" s="48">
        <v>102.2</v>
      </c>
      <c r="S14" s="49">
        <v>101.9</v>
      </c>
      <c r="T14" s="49">
        <v>101.4</v>
      </c>
      <c r="U14" s="50">
        <v>99.1</v>
      </c>
      <c r="V14" s="48">
        <v>99.1</v>
      </c>
      <c r="W14" s="49">
        <v>98.2</v>
      </c>
      <c r="X14" s="49">
        <v>97.8</v>
      </c>
      <c r="Y14" s="50">
        <v>100.2</v>
      </c>
      <c r="Z14" s="48">
        <v>97.3</v>
      </c>
      <c r="AA14" s="49">
        <v>98.4</v>
      </c>
      <c r="AB14" s="49">
        <v>98.4</v>
      </c>
      <c r="AC14" s="50">
        <v>98.6</v>
      </c>
      <c r="AD14" s="48">
        <v>98.6</v>
      </c>
      <c r="AE14" s="49">
        <v>98.8</v>
      </c>
      <c r="AF14" s="49">
        <v>99.3</v>
      </c>
      <c r="AG14" s="50">
        <v>99.5</v>
      </c>
      <c r="AH14" s="48">
        <v>101.7</v>
      </c>
      <c r="AI14" s="49">
        <v>100.9</v>
      </c>
      <c r="AJ14" s="49">
        <v>100.1</v>
      </c>
      <c r="AK14" s="50">
        <v>100.8</v>
      </c>
      <c r="AL14" s="48">
        <v>101.8</v>
      </c>
      <c r="AM14" s="49">
        <v>102.3</v>
      </c>
      <c r="AN14" s="49">
        <v>102.4</v>
      </c>
      <c r="AO14" s="50">
        <v>102.2</v>
      </c>
      <c r="AP14" s="48">
        <v>99.1</v>
      </c>
      <c r="AQ14" s="49">
        <v>93.3</v>
      </c>
      <c r="AR14" s="49">
        <v>93.6</v>
      </c>
      <c r="AS14" s="50">
        <v>94.5</v>
      </c>
      <c r="AT14" s="48">
        <v>96.8</v>
      </c>
      <c r="AU14" s="49">
        <v>101.2</v>
      </c>
      <c r="AV14" s="49">
        <v>102.2</v>
      </c>
      <c r="AW14" s="50">
        <v>103.7</v>
      </c>
      <c r="AX14" s="52">
        <v>102.5</v>
      </c>
      <c r="AY14" s="52">
        <v>101.8</v>
      </c>
      <c r="AZ14" s="49">
        <v>101.3</v>
      </c>
      <c r="BA14" s="50">
        <v>99.5</v>
      </c>
      <c r="BB14" s="57">
        <v>101.2</v>
      </c>
      <c r="BC14" s="57">
        <v>101</v>
      </c>
      <c r="BD14" s="57">
        <f>'[1]2023'!N15</f>
        <v>101</v>
      </c>
      <c r="BE14" s="57">
        <f>'[2]2023'!O15</f>
        <v>103.4</v>
      </c>
    </row>
    <row r="15" spans="1:57" ht="22.5">
      <c r="A15" s="64" t="s">
        <v>49</v>
      </c>
      <c r="B15" s="59">
        <v>108.7</v>
      </c>
      <c r="C15" s="30">
        <v>107</v>
      </c>
      <c r="D15" s="30">
        <v>106.9</v>
      </c>
      <c r="E15" s="60">
        <v>108.1</v>
      </c>
      <c r="F15" s="59">
        <v>115.2</v>
      </c>
      <c r="G15" s="30">
        <v>117</v>
      </c>
      <c r="H15" s="30">
        <v>119.3</v>
      </c>
      <c r="I15" s="60">
        <v>113.1</v>
      </c>
      <c r="J15" s="59">
        <v>113.4</v>
      </c>
      <c r="K15" s="30">
        <v>114.9</v>
      </c>
      <c r="L15" s="30">
        <v>113.3</v>
      </c>
      <c r="M15" s="60">
        <v>117.8</v>
      </c>
      <c r="N15" s="59">
        <v>108.7</v>
      </c>
      <c r="O15" s="30">
        <v>107.9</v>
      </c>
      <c r="P15" s="30">
        <v>108.2</v>
      </c>
      <c r="Q15" s="60">
        <v>107.1</v>
      </c>
      <c r="R15" s="59">
        <v>110.5</v>
      </c>
      <c r="S15" s="30">
        <v>108</v>
      </c>
      <c r="T15" s="30">
        <v>108.1</v>
      </c>
      <c r="U15" s="60">
        <v>108.8</v>
      </c>
      <c r="V15" s="59">
        <v>101</v>
      </c>
      <c r="W15" s="30">
        <v>103.3</v>
      </c>
      <c r="X15" s="30">
        <v>103.5</v>
      </c>
      <c r="Y15" s="60">
        <v>99.5</v>
      </c>
      <c r="Z15" s="59">
        <v>94.3</v>
      </c>
      <c r="AA15" s="30">
        <v>94.5</v>
      </c>
      <c r="AB15" s="30">
        <v>93.2</v>
      </c>
      <c r="AC15" s="60">
        <v>94.8</v>
      </c>
      <c r="AD15" s="59">
        <v>101.1</v>
      </c>
      <c r="AE15" s="30">
        <v>99.5</v>
      </c>
      <c r="AF15" s="30">
        <v>100</v>
      </c>
      <c r="AG15" s="60">
        <v>101</v>
      </c>
      <c r="AH15" s="59">
        <v>101.5</v>
      </c>
      <c r="AI15" s="30">
        <v>100.9</v>
      </c>
      <c r="AJ15" s="30">
        <v>102.2</v>
      </c>
      <c r="AK15" s="60">
        <v>102.7</v>
      </c>
      <c r="AL15" s="59">
        <v>105.1</v>
      </c>
      <c r="AM15" s="30">
        <v>105.7</v>
      </c>
      <c r="AN15" s="30">
        <v>105.2</v>
      </c>
      <c r="AO15" s="60">
        <v>104.5</v>
      </c>
      <c r="AP15" s="59">
        <v>98.4</v>
      </c>
      <c r="AQ15" s="30">
        <v>88.5</v>
      </c>
      <c r="AR15" s="30">
        <v>90.1</v>
      </c>
      <c r="AS15" s="60">
        <v>97.4</v>
      </c>
      <c r="AT15" s="59">
        <v>96.1</v>
      </c>
      <c r="AU15" s="30">
        <v>105.9</v>
      </c>
      <c r="AV15" s="30">
        <v>106.3</v>
      </c>
      <c r="AW15" s="60">
        <v>102.4</v>
      </c>
      <c r="AX15" s="61">
        <v>107.2</v>
      </c>
      <c r="AY15" s="61">
        <v>105.6</v>
      </c>
      <c r="AZ15" s="30">
        <v>103.4</v>
      </c>
      <c r="BA15" s="60">
        <v>101.4</v>
      </c>
      <c r="BB15" s="62">
        <v>104.4</v>
      </c>
      <c r="BC15" s="62">
        <v>105</v>
      </c>
      <c r="BD15" s="62">
        <f>'[1]2023'!N16</f>
        <v>105.9</v>
      </c>
      <c r="BE15" s="62">
        <f>'[2]2023'!O16</f>
        <v>109.4</v>
      </c>
    </row>
    <row r="16" spans="1:57" ht="11.25">
      <c r="A16" s="64" t="s">
        <v>23</v>
      </c>
      <c r="B16" s="59">
        <v>92.5</v>
      </c>
      <c r="C16" s="30">
        <v>96.7</v>
      </c>
      <c r="D16" s="30">
        <v>98.2</v>
      </c>
      <c r="E16" s="60">
        <v>99.9</v>
      </c>
      <c r="F16" s="59">
        <v>105.6</v>
      </c>
      <c r="G16" s="30">
        <v>105.1</v>
      </c>
      <c r="H16" s="30">
        <v>102.1</v>
      </c>
      <c r="I16" s="60">
        <v>99.5</v>
      </c>
      <c r="J16" s="59">
        <v>95.2</v>
      </c>
      <c r="K16" s="30">
        <v>96.7</v>
      </c>
      <c r="L16" s="30">
        <v>100</v>
      </c>
      <c r="M16" s="60">
        <v>103.3</v>
      </c>
      <c r="N16" s="59">
        <v>108.7</v>
      </c>
      <c r="O16" s="30">
        <v>109.8</v>
      </c>
      <c r="P16" s="30">
        <v>109</v>
      </c>
      <c r="Q16" s="60">
        <v>108</v>
      </c>
      <c r="R16" s="59">
        <v>96.2</v>
      </c>
      <c r="S16" s="30">
        <v>96.4</v>
      </c>
      <c r="T16" s="30">
        <v>98.3</v>
      </c>
      <c r="U16" s="60">
        <v>104.3</v>
      </c>
      <c r="V16" s="59">
        <v>112.5</v>
      </c>
      <c r="W16" s="30">
        <v>110.3</v>
      </c>
      <c r="X16" s="30">
        <v>109.2</v>
      </c>
      <c r="Y16" s="60">
        <v>99.8</v>
      </c>
      <c r="Z16" s="59">
        <v>101.6</v>
      </c>
      <c r="AA16" s="30">
        <v>104</v>
      </c>
      <c r="AB16" s="30">
        <v>102</v>
      </c>
      <c r="AC16" s="60">
        <v>103.5</v>
      </c>
      <c r="AD16" s="59">
        <v>101.9</v>
      </c>
      <c r="AE16" s="30">
        <v>102.8</v>
      </c>
      <c r="AF16" s="30">
        <v>104.3</v>
      </c>
      <c r="AG16" s="60">
        <v>106.8</v>
      </c>
      <c r="AH16" s="59">
        <v>103.1</v>
      </c>
      <c r="AI16" s="30">
        <v>101.8</v>
      </c>
      <c r="AJ16" s="30">
        <v>101.2</v>
      </c>
      <c r="AK16" s="60">
        <v>101.8</v>
      </c>
      <c r="AL16" s="59">
        <v>104</v>
      </c>
      <c r="AM16" s="30">
        <v>104.3</v>
      </c>
      <c r="AN16" s="30">
        <v>104.4</v>
      </c>
      <c r="AO16" s="60">
        <v>103.2</v>
      </c>
      <c r="AP16" s="59">
        <v>98.4</v>
      </c>
      <c r="AQ16" s="30">
        <v>86.7</v>
      </c>
      <c r="AR16" s="30">
        <v>85.2</v>
      </c>
      <c r="AS16" s="60">
        <v>79.9</v>
      </c>
      <c r="AT16" s="59">
        <v>85.1</v>
      </c>
      <c r="AU16" s="30">
        <v>97.3</v>
      </c>
      <c r="AV16" s="30">
        <v>102</v>
      </c>
      <c r="AW16" s="60">
        <v>111.3</v>
      </c>
      <c r="AX16" s="61">
        <v>108.5</v>
      </c>
      <c r="AY16" s="61">
        <v>104.8</v>
      </c>
      <c r="AZ16" s="30">
        <v>101.9</v>
      </c>
      <c r="BA16" s="60">
        <v>96.4</v>
      </c>
      <c r="BB16" s="62">
        <v>104</v>
      </c>
      <c r="BC16" s="62">
        <v>103.9</v>
      </c>
      <c r="BD16" s="62">
        <f>'[1]2023'!N17</f>
        <v>104.1</v>
      </c>
      <c r="BE16" s="62">
        <f>'[2]2023'!O17</f>
        <v>106.1</v>
      </c>
    </row>
    <row r="17" spans="1:57" ht="12.75" customHeight="1">
      <c r="A17" s="64" t="s">
        <v>50</v>
      </c>
      <c r="B17" s="59">
        <v>96.7</v>
      </c>
      <c r="C17" s="30">
        <v>97.7</v>
      </c>
      <c r="D17" s="30">
        <v>107.4</v>
      </c>
      <c r="E17" s="60">
        <v>118.6</v>
      </c>
      <c r="F17" s="59">
        <v>120.7</v>
      </c>
      <c r="G17" s="30">
        <v>120.3</v>
      </c>
      <c r="H17" s="30">
        <v>108</v>
      </c>
      <c r="I17" s="60">
        <v>91.2</v>
      </c>
      <c r="J17" s="59">
        <v>88.7</v>
      </c>
      <c r="K17" s="30">
        <v>90.4</v>
      </c>
      <c r="L17" s="30">
        <v>99.6</v>
      </c>
      <c r="M17" s="60">
        <v>105.6</v>
      </c>
      <c r="N17" s="59">
        <v>97.8</v>
      </c>
      <c r="O17" s="30">
        <v>100.9</v>
      </c>
      <c r="P17" s="30">
        <v>100.7</v>
      </c>
      <c r="Q17" s="60">
        <v>96.4</v>
      </c>
      <c r="R17" s="59">
        <v>81.3</v>
      </c>
      <c r="S17" s="30">
        <v>82</v>
      </c>
      <c r="T17" s="30">
        <v>84.5</v>
      </c>
      <c r="U17" s="60">
        <v>88.3</v>
      </c>
      <c r="V17" s="59">
        <v>106.6</v>
      </c>
      <c r="W17" s="30">
        <v>92.2</v>
      </c>
      <c r="X17" s="30">
        <v>92.6</v>
      </c>
      <c r="Y17" s="60">
        <v>100.5</v>
      </c>
      <c r="Z17" s="59">
        <v>108.8</v>
      </c>
      <c r="AA17" s="30">
        <v>111.8</v>
      </c>
      <c r="AB17" s="30">
        <v>112.5</v>
      </c>
      <c r="AC17" s="60">
        <v>103</v>
      </c>
      <c r="AD17" s="59">
        <v>84.8</v>
      </c>
      <c r="AE17" s="30">
        <v>92.1</v>
      </c>
      <c r="AF17" s="30">
        <v>100.3</v>
      </c>
      <c r="AG17" s="60">
        <v>92.2</v>
      </c>
      <c r="AH17" s="59">
        <v>103.8</v>
      </c>
      <c r="AI17" s="30">
        <v>101</v>
      </c>
      <c r="AJ17" s="30">
        <v>89.3</v>
      </c>
      <c r="AK17" s="60">
        <v>104.8</v>
      </c>
      <c r="AL17" s="59">
        <v>95.1</v>
      </c>
      <c r="AM17" s="30">
        <v>93.9</v>
      </c>
      <c r="AN17" s="30">
        <v>94.9</v>
      </c>
      <c r="AO17" s="60">
        <v>98.3</v>
      </c>
      <c r="AP17" s="59">
        <v>94.7</v>
      </c>
      <c r="AQ17" s="30">
        <v>97.5</v>
      </c>
      <c r="AR17" s="30">
        <v>91</v>
      </c>
      <c r="AS17" s="60">
        <v>82.3</v>
      </c>
      <c r="AT17" s="59">
        <v>109.9</v>
      </c>
      <c r="AU17" s="30">
        <v>109.5</v>
      </c>
      <c r="AV17" s="30">
        <v>107.9</v>
      </c>
      <c r="AW17" s="60">
        <v>106.9</v>
      </c>
      <c r="AX17" s="61">
        <v>94.5</v>
      </c>
      <c r="AY17" s="61">
        <v>100.3</v>
      </c>
      <c r="AZ17" s="30">
        <v>100.5</v>
      </c>
      <c r="BA17" s="60">
        <v>98.7</v>
      </c>
      <c r="BB17" s="62">
        <v>92.8</v>
      </c>
      <c r="BC17" s="62">
        <v>93.2</v>
      </c>
      <c r="BD17" s="62">
        <f>'[1]2023'!N18</f>
        <v>94</v>
      </c>
      <c r="BE17" s="62">
        <f>'[2]2023'!O18</f>
        <v>98.1</v>
      </c>
    </row>
    <row r="18" spans="1:57" s="37" customFormat="1" ht="11.25">
      <c r="A18" s="58" t="s">
        <v>24</v>
      </c>
      <c r="B18" s="59">
        <v>163.2</v>
      </c>
      <c r="C18" s="30">
        <v>171.8</v>
      </c>
      <c r="D18" s="30">
        <v>170.1</v>
      </c>
      <c r="E18" s="60">
        <v>114.9</v>
      </c>
      <c r="F18" s="59">
        <v>140.6</v>
      </c>
      <c r="G18" s="30">
        <v>126.3</v>
      </c>
      <c r="H18" s="30">
        <v>113.3</v>
      </c>
      <c r="I18" s="60">
        <v>105.1</v>
      </c>
      <c r="J18" s="59">
        <v>90.7</v>
      </c>
      <c r="K18" s="30">
        <v>91.8</v>
      </c>
      <c r="L18" s="30">
        <v>98.8</v>
      </c>
      <c r="M18" s="60">
        <v>112.8</v>
      </c>
      <c r="N18" s="59">
        <v>117.1</v>
      </c>
      <c r="O18" s="30">
        <v>118</v>
      </c>
      <c r="P18" s="30">
        <v>116.8</v>
      </c>
      <c r="Q18" s="60">
        <v>113.9</v>
      </c>
      <c r="R18" s="59">
        <v>111.2</v>
      </c>
      <c r="S18" s="30">
        <v>110.2</v>
      </c>
      <c r="T18" s="30">
        <v>109.7</v>
      </c>
      <c r="U18" s="60">
        <v>89.8</v>
      </c>
      <c r="V18" s="59">
        <v>92.6</v>
      </c>
      <c r="W18" s="30">
        <v>97.3</v>
      </c>
      <c r="X18" s="30">
        <v>87.5</v>
      </c>
      <c r="Y18" s="60">
        <v>109.9</v>
      </c>
      <c r="Z18" s="59">
        <v>89.4</v>
      </c>
      <c r="AA18" s="30">
        <v>85.5</v>
      </c>
      <c r="AB18" s="30">
        <v>89.6</v>
      </c>
      <c r="AC18" s="60">
        <v>95.5</v>
      </c>
      <c r="AD18" s="59">
        <v>101.4</v>
      </c>
      <c r="AE18" s="30">
        <v>103.7</v>
      </c>
      <c r="AF18" s="30">
        <v>107.9</v>
      </c>
      <c r="AG18" s="60">
        <v>105.8</v>
      </c>
      <c r="AH18" s="59">
        <v>98.5</v>
      </c>
      <c r="AI18" s="30">
        <v>100.4</v>
      </c>
      <c r="AJ18" s="30">
        <v>95.4</v>
      </c>
      <c r="AK18" s="60">
        <v>97.6</v>
      </c>
      <c r="AL18" s="59">
        <v>109.7</v>
      </c>
      <c r="AM18" s="30">
        <v>108.5</v>
      </c>
      <c r="AN18" s="30">
        <v>110.5</v>
      </c>
      <c r="AO18" s="60">
        <v>107.5</v>
      </c>
      <c r="AP18" s="59">
        <v>113.1</v>
      </c>
      <c r="AQ18" s="30">
        <v>115</v>
      </c>
      <c r="AR18" s="30">
        <v>110.2</v>
      </c>
      <c r="AS18" s="60">
        <v>112</v>
      </c>
      <c r="AT18" s="59">
        <v>107.1</v>
      </c>
      <c r="AU18" s="30">
        <v>113</v>
      </c>
      <c r="AV18" s="30">
        <v>113.6</v>
      </c>
      <c r="AW18" s="60">
        <v>110.9</v>
      </c>
      <c r="AX18" s="61">
        <v>112.4</v>
      </c>
      <c r="AY18" s="61">
        <v>109.1</v>
      </c>
      <c r="AZ18" s="30">
        <v>109.5</v>
      </c>
      <c r="BA18" s="60">
        <v>96.1</v>
      </c>
      <c r="BB18" s="62">
        <v>102.8</v>
      </c>
      <c r="BC18" s="62">
        <v>106.3</v>
      </c>
      <c r="BD18" s="62">
        <f>'[1]2023'!N19</f>
        <v>105.1</v>
      </c>
      <c r="BE18" s="62">
        <f>'[2]2023'!O19</f>
        <v>98.6</v>
      </c>
    </row>
    <row r="19" spans="1:57" ht="11.25">
      <c r="A19" s="64" t="s">
        <v>25</v>
      </c>
      <c r="B19" s="59">
        <v>69.7</v>
      </c>
      <c r="C19" s="30">
        <v>80.4</v>
      </c>
      <c r="D19" s="30">
        <v>82.1</v>
      </c>
      <c r="E19" s="60">
        <v>83.8</v>
      </c>
      <c r="F19" s="59">
        <v>94.7</v>
      </c>
      <c r="G19" s="30">
        <v>96.1</v>
      </c>
      <c r="H19" s="30">
        <v>91.7</v>
      </c>
      <c r="I19" s="60">
        <v>88.4</v>
      </c>
      <c r="J19" s="59">
        <v>77.5</v>
      </c>
      <c r="K19" s="30">
        <v>78.7</v>
      </c>
      <c r="L19" s="30">
        <v>84.1</v>
      </c>
      <c r="M19" s="60">
        <v>95.9</v>
      </c>
      <c r="N19" s="59">
        <v>107</v>
      </c>
      <c r="O19" s="30">
        <v>108.1</v>
      </c>
      <c r="P19" s="30">
        <v>106.3</v>
      </c>
      <c r="Q19" s="60">
        <v>111.7</v>
      </c>
      <c r="R19" s="59">
        <v>97.9</v>
      </c>
      <c r="S19" s="30">
        <v>96.3</v>
      </c>
      <c r="T19" s="30">
        <v>92.7</v>
      </c>
      <c r="U19" s="60">
        <v>75.4</v>
      </c>
      <c r="V19" s="59">
        <v>77.7</v>
      </c>
      <c r="W19" s="30">
        <v>83.9</v>
      </c>
      <c r="X19" s="30">
        <v>76.1</v>
      </c>
      <c r="Y19" s="60">
        <v>100.7</v>
      </c>
      <c r="Z19" s="59">
        <v>105.9</v>
      </c>
      <c r="AA19" s="30">
        <v>107.3</v>
      </c>
      <c r="AB19" s="30">
        <v>113.1</v>
      </c>
      <c r="AC19" s="60">
        <v>109.1</v>
      </c>
      <c r="AD19" s="59">
        <v>95.5</v>
      </c>
      <c r="AE19" s="30">
        <v>98.9</v>
      </c>
      <c r="AF19" s="30">
        <v>102.6</v>
      </c>
      <c r="AG19" s="60">
        <v>103.7</v>
      </c>
      <c r="AH19" s="59">
        <v>118.1</v>
      </c>
      <c r="AI19" s="30">
        <v>109.2</v>
      </c>
      <c r="AJ19" s="30">
        <v>102.3</v>
      </c>
      <c r="AK19" s="60">
        <v>93</v>
      </c>
      <c r="AL19" s="59">
        <v>99.8</v>
      </c>
      <c r="AM19" s="30">
        <v>98.9</v>
      </c>
      <c r="AN19" s="30">
        <v>99.1</v>
      </c>
      <c r="AO19" s="60">
        <v>95.5</v>
      </c>
      <c r="AP19" s="59">
        <v>97.6</v>
      </c>
      <c r="AQ19" s="30">
        <v>97.3</v>
      </c>
      <c r="AR19" s="30">
        <v>94.5</v>
      </c>
      <c r="AS19" s="60">
        <v>101.9</v>
      </c>
      <c r="AT19" s="59">
        <v>106.4</v>
      </c>
      <c r="AU19" s="30">
        <v>106.5</v>
      </c>
      <c r="AV19" s="30">
        <v>106.7</v>
      </c>
      <c r="AW19" s="60">
        <v>102.9</v>
      </c>
      <c r="AX19" s="61">
        <v>98</v>
      </c>
      <c r="AY19" s="61">
        <v>99.8</v>
      </c>
      <c r="AZ19" s="30">
        <v>101.3</v>
      </c>
      <c r="BA19" s="60">
        <v>102.4</v>
      </c>
      <c r="BB19" s="62">
        <v>93.5</v>
      </c>
      <c r="BC19" s="62">
        <v>93.6</v>
      </c>
      <c r="BD19" s="62">
        <f>'[1]2023'!N20</f>
        <v>93.1</v>
      </c>
      <c r="BE19" s="62">
        <f>'[2]2023'!O20</f>
        <v>94.5</v>
      </c>
    </row>
    <row r="20" spans="1:57" s="37" customFormat="1" ht="12.75">
      <c r="A20" s="64" t="s">
        <v>94</v>
      </c>
      <c r="B20" s="59">
        <v>128.1</v>
      </c>
      <c r="C20" s="30">
        <v>147.5</v>
      </c>
      <c r="D20" s="30">
        <v>155.4</v>
      </c>
      <c r="E20" s="60">
        <v>92.6</v>
      </c>
      <c r="F20" s="59">
        <v>115.8</v>
      </c>
      <c r="G20" s="30">
        <v>108.1</v>
      </c>
      <c r="H20" s="30">
        <v>118.3</v>
      </c>
      <c r="I20" s="60">
        <v>103.5</v>
      </c>
      <c r="J20" s="59">
        <v>132.8</v>
      </c>
      <c r="K20" s="30">
        <v>138.6</v>
      </c>
      <c r="L20" s="30">
        <v>113</v>
      </c>
      <c r="M20" s="60">
        <v>126.8</v>
      </c>
      <c r="N20" s="59">
        <v>103.6</v>
      </c>
      <c r="O20" s="30">
        <v>106.1</v>
      </c>
      <c r="P20" s="30">
        <v>109</v>
      </c>
      <c r="Q20" s="60">
        <v>108.8</v>
      </c>
      <c r="R20" s="59">
        <v>95.5</v>
      </c>
      <c r="S20" s="30">
        <v>102</v>
      </c>
      <c r="T20" s="30">
        <v>97.1</v>
      </c>
      <c r="U20" s="60">
        <v>127.6</v>
      </c>
      <c r="V20" s="59">
        <v>125.9</v>
      </c>
      <c r="W20" s="30">
        <v>113</v>
      </c>
      <c r="X20" s="30">
        <v>119.7</v>
      </c>
      <c r="Y20" s="60">
        <v>98.7</v>
      </c>
      <c r="Z20" s="59">
        <v>85.6</v>
      </c>
      <c r="AA20" s="30">
        <v>92.3</v>
      </c>
      <c r="AB20" s="30">
        <v>90.3</v>
      </c>
      <c r="AC20" s="60">
        <v>83.9</v>
      </c>
      <c r="AD20" s="59">
        <v>78.8</v>
      </c>
      <c r="AE20" s="30">
        <v>86.6</v>
      </c>
      <c r="AF20" s="30">
        <v>86.2</v>
      </c>
      <c r="AG20" s="60">
        <v>76.9</v>
      </c>
      <c r="AH20" s="59">
        <v>71.3</v>
      </c>
      <c r="AI20" s="30">
        <v>72.5</v>
      </c>
      <c r="AJ20" s="30">
        <v>74.6</v>
      </c>
      <c r="AK20" s="60">
        <v>105.9</v>
      </c>
      <c r="AL20" s="59">
        <v>109.4</v>
      </c>
      <c r="AM20" s="30">
        <v>109.3</v>
      </c>
      <c r="AN20" s="30">
        <v>107.1</v>
      </c>
      <c r="AO20" s="60">
        <v>104.1</v>
      </c>
      <c r="AP20" s="59">
        <v>96.4</v>
      </c>
      <c r="AQ20" s="30">
        <v>92.2</v>
      </c>
      <c r="AR20" s="30">
        <v>99.5</v>
      </c>
      <c r="AS20" s="60">
        <v>93.7</v>
      </c>
      <c r="AT20" s="59">
        <v>91.4</v>
      </c>
      <c r="AU20" s="30">
        <v>90.5</v>
      </c>
      <c r="AV20" s="30">
        <v>89.2</v>
      </c>
      <c r="AW20" s="60">
        <v>95.7</v>
      </c>
      <c r="AX20" s="61">
        <v>94.3</v>
      </c>
      <c r="AY20" s="61">
        <v>81.2</v>
      </c>
      <c r="AZ20" s="30">
        <v>104.7</v>
      </c>
      <c r="BA20" s="60">
        <v>103.7</v>
      </c>
      <c r="BB20" s="62">
        <v>114</v>
      </c>
      <c r="BC20" s="62">
        <v>112.7</v>
      </c>
      <c r="BD20" s="62">
        <f>'[1]2023'!N21</f>
        <v>113.2</v>
      </c>
      <c r="BE20" s="62">
        <f>'[2]2023'!O21</f>
        <v>118.3</v>
      </c>
    </row>
    <row r="21" spans="1:57" ht="12" customHeight="1">
      <c r="A21" s="64" t="s">
        <v>26</v>
      </c>
      <c r="B21" s="59">
        <v>111.4</v>
      </c>
      <c r="C21" s="30">
        <v>89.5</v>
      </c>
      <c r="D21" s="30">
        <v>82.4</v>
      </c>
      <c r="E21" s="60">
        <v>116</v>
      </c>
      <c r="F21" s="59">
        <v>67.6</v>
      </c>
      <c r="G21" s="30">
        <v>75.7</v>
      </c>
      <c r="H21" s="30">
        <v>80.8</v>
      </c>
      <c r="I21" s="60">
        <v>86.3</v>
      </c>
      <c r="J21" s="59">
        <v>119</v>
      </c>
      <c r="K21" s="30">
        <v>113.7</v>
      </c>
      <c r="L21" s="30">
        <v>116.1</v>
      </c>
      <c r="M21" s="60">
        <v>107.3</v>
      </c>
      <c r="N21" s="59">
        <v>105.7</v>
      </c>
      <c r="O21" s="30">
        <v>103.1</v>
      </c>
      <c r="P21" s="30">
        <v>104.8</v>
      </c>
      <c r="Q21" s="60">
        <v>102.2</v>
      </c>
      <c r="R21" s="59">
        <v>96.3</v>
      </c>
      <c r="S21" s="30">
        <v>96.4</v>
      </c>
      <c r="T21" s="30">
        <v>95.2</v>
      </c>
      <c r="U21" s="60">
        <v>115.2</v>
      </c>
      <c r="V21" s="59">
        <v>100.8</v>
      </c>
      <c r="W21" s="30">
        <v>93.9</v>
      </c>
      <c r="X21" s="30">
        <v>98.3</v>
      </c>
      <c r="Y21" s="60">
        <v>76.6</v>
      </c>
      <c r="Z21" s="59">
        <v>82</v>
      </c>
      <c r="AA21" s="30">
        <v>83.8</v>
      </c>
      <c r="AB21" s="30">
        <v>84.5</v>
      </c>
      <c r="AC21" s="60">
        <v>92.8</v>
      </c>
      <c r="AD21" s="59">
        <v>92.4</v>
      </c>
      <c r="AE21" s="30">
        <v>97.2</v>
      </c>
      <c r="AF21" s="30">
        <v>95.4</v>
      </c>
      <c r="AG21" s="60">
        <v>98.4</v>
      </c>
      <c r="AH21" s="59">
        <v>104.5</v>
      </c>
      <c r="AI21" s="30">
        <v>103.2</v>
      </c>
      <c r="AJ21" s="30">
        <v>102.2</v>
      </c>
      <c r="AK21" s="60">
        <v>98.9</v>
      </c>
      <c r="AL21" s="59">
        <v>103.2</v>
      </c>
      <c r="AM21" s="30">
        <v>101.8</v>
      </c>
      <c r="AN21" s="30">
        <v>101.9</v>
      </c>
      <c r="AO21" s="60">
        <v>98.4</v>
      </c>
      <c r="AP21" s="59">
        <v>95.6</v>
      </c>
      <c r="AQ21" s="30">
        <v>94.4</v>
      </c>
      <c r="AR21" s="30">
        <v>93.1</v>
      </c>
      <c r="AS21" s="60">
        <v>95.6</v>
      </c>
      <c r="AT21" s="59">
        <v>97.5</v>
      </c>
      <c r="AU21" s="30">
        <v>96.8</v>
      </c>
      <c r="AV21" s="30">
        <v>96.3</v>
      </c>
      <c r="AW21" s="60">
        <v>104.9</v>
      </c>
      <c r="AX21" s="61">
        <v>92.7</v>
      </c>
      <c r="AY21" s="61">
        <v>91.7</v>
      </c>
      <c r="AZ21" s="30">
        <v>93</v>
      </c>
      <c r="BA21" s="60">
        <v>91.8</v>
      </c>
      <c r="BB21" s="62">
        <v>92.3</v>
      </c>
      <c r="BC21" s="62">
        <v>91.9</v>
      </c>
      <c r="BD21" s="62">
        <f>'[1]2023'!N22</f>
        <v>91</v>
      </c>
      <c r="BE21" s="62">
        <f>'[2]2023'!O22</f>
        <v>90.8</v>
      </c>
    </row>
    <row r="22" spans="1:57" ht="22.5">
      <c r="A22" s="64" t="s">
        <v>27</v>
      </c>
      <c r="B22" s="59">
        <v>72.1</v>
      </c>
      <c r="C22" s="30">
        <v>61.1</v>
      </c>
      <c r="D22" s="30">
        <v>59.5</v>
      </c>
      <c r="E22" s="60">
        <v>126.5</v>
      </c>
      <c r="F22" s="59">
        <v>79.2</v>
      </c>
      <c r="G22" s="30">
        <v>94.1</v>
      </c>
      <c r="H22" s="30">
        <v>98.5</v>
      </c>
      <c r="I22" s="60">
        <v>107.3</v>
      </c>
      <c r="J22" s="59">
        <v>109.3</v>
      </c>
      <c r="K22" s="30">
        <v>107.9</v>
      </c>
      <c r="L22" s="30">
        <v>110.1</v>
      </c>
      <c r="M22" s="60">
        <v>109.4</v>
      </c>
      <c r="N22" s="59">
        <v>104.5</v>
      </c>
      <c r="O22" s="30">
        <v>105</v>
      </c>
      <c r="P22" s="30">
        <v>107.2</v>
      </c>
      <c r="Q22" s="60">
        <v>101</v>
      </c>
      <c r="R22" s="59">
        <v>90.2</v>
      </c>
      <c r="S22" s="30">
        <v>91.2</v>
      </c>
      <c r="T22" s="30">
        <v>90.7</v>
      </c>
      <c r="U22" s="60">
        <v>95.4</v>
      </c>
      <c r="V22" s="59">
        <v>93.4</v>
      </c>
      <c r="W22" s="30">
        <v>93.6</v>
      </c>
      <c r="X22" s="30">
        <v>93.5</v>
      </c>
      <c r="Y22" s="60">
        <v>87.3</v>
      </c>
      <c r="Z22" s="59">
        <v>92.8</v>
      </c>
      <c r="AA22" s="30">
        <v>89.3</v>
      </c>
      <c r="AB22" s="30">
        <v>88.7</v>
      </c>
      <c r="AC22" s="60">
        <v>92.8</v>
      </c>
      <c r="AD22" s="59">
        <v>93.8</v>
      </c>
      <c r="AE22" s="30">
        <v>95.7</v>
      </c>
      <c r="AF22" s="30">
        <v>96.8</v>
      </c>
      <c r="AG22" s="60">
        <v>92.5</v>
      </c>
      <c r="AH22" s="59">
        <v>89.9</v>
      </c>
      <c r="AI22" s="30">
        <v>91.6</v>
      </c>
      <c r="AJ22" s="30">
        <v>92.6</v>
      </c>
      <c r="AK22" s="60">
        <v>99</v>
      </c>
      <c r="AL22" s="59">
        <v>100.7</v>
      </c>
      <c r="AM22" s="30">
        <v>101.1</v>
      </c>
      <c r="AN22" s="30">
        <v>101.8</v>
      </c>
      <c r="AO22" s="60">
        <v>100.8</v>
      </c>
      <c r="AP22" s="59">
        <v>103.8</v>
      </c>
      <c r="AQ22" s="30">
        <v>100.1</v>
      </c>
      <c r="AR22" s="30">
        <v>97.6</v>
      </c>
      <c r="AS22" s="60">
        <v>97.7</v>
      </c>
      <c r="AT22" s="59">
        <v>88.4</v>
      </c>
      <c r="AU22" s="30">
        <v>88.8</v>
      </c>
      <c r="AV22" s="30">
        <v>90</v>
      </c>
      <c r="AW22" s="60">
        <v>99.3</v>
      </c>
      <c r="AX22" s="61">
        <v>104.3</v>
      </c>
      <c r="AY22" s="61">
        <v>104.7</v>
      </c>
      <c r="AZ22" s="30">
        <v>105.9</v>
      </c>
      <c r="BA22" s="60">
        <v>105.9</v>
      </c>
      <c r="BB22" s="62">
        <v>107.3</v>
      </c>
      <c r="BC22" s="62">
        <v>103.7</v>
      </c>
      <c r="BD22" s="62">
        <f>'[1]2023'!N23</f>
        <v>101.8</v>
      </c>
      <c r="BE22" s="62">
        <f>'[2]2023'!O23</f>
        <v>103.2</v>
      </c>
    </row>
    <row r="23" spans="1:57" ht="22.5">
      <c r="A23" s="64" t="s">
        <v>28</v>
      </c>
      <c r="B23" s="59">
        <v>100</v>
      </c>
      <c r="C23" s="30">
        <v>97.7</v>
      </c>
      <c r="D23" s="30">
        <v>99.1</v>
      </c>
      <c r="E23" s="60">
        <v>100</v>
      </c>
      <c r="F23" s="59">
        <v>99.1</v>
      </c>
      <c r="G23" s="30">
        <v>98.6</v>
      </c>
      <c r="H23" s="30">
        <v>100</v>
      </c>
      <c r="I23" s="60">
        <v>100</v>
      </c>
      <c r="J23" s="59">
        <v>101.5</v>
      </c>
      <c r="K23" s="30">
        <v>103.1</v>
      </c>
      <c r="L23" s="30">
        <v>107.2</v>
      </c>
      <c r="M23" s="60">
        <v>105.6</v>
      </c>
      <c r="N23" s="59">
        <v>100</v>
      </c>
      <c r="O23" s="30">
        <v>100.2</v>
      </c>
      <c r="P23" s="30">
        <v>97.8</v>
      </c>
      <c r="Q23" s="60">
        <v>98.4</v>
      </c>
      <c r="R23" s="59">
        <v>96.2</v>
      </c>
      <c r="S23" s="30">
        <v>100</v>
      </c>
      <c r="T23" s="30">
        <v>98.3</v>
      </c>
      <c r="U23" s="60">
        <v>88.3</v>
      </c>
      <c r="V23" s="59">
        <v>88</v>
      </c>
      <c r="W23" s="30">
        <v>94</v>
      </c>
      <c r="X23" s="30">
        <v>91.4</v>
      </c>
      <c r="Y23" s="60">
        <v>103.5</v>
      </c>
      <c r="Z23" s="59">
        <v>100.6</v>
      </c>
      <c r="AA23" s="30">
        <v>103.4</v>
      </c>
      <c r="AB23" s="30">
        <v>104.1</v>
      </c>
      <c r="AC23" s="60">
        <v>100.9</v>
      </c>
      <c r="AD23" s="59">
        <v>104.2</v>
      </c>
      <c r="AE23" s="30">
        <v>102</v>
      </c>
      <c r="AF23" s="30">
        <v>99.9</v>
      </c>
      <c r="AG23" s="60">
        <v>100.5</v>
      </c>
      <c r="AH23" s="59">
        <v>100</v>
      </c>
      <c r="AI23" s="30">
        <v>100</v>
      </c>
      <c r="AJ23" s="30">
        <v>99.1</v>
      </c>
      <c r="AK23" s="60">
        <v>97</v>
      </c>
      <c r="AL23" s="59">
        <v>100.2</v>
      </c>
      <c r="AM23" s="30">
        <v>104</v>
      </c>
      <c r="AN23" s="30">
        <v>104</v>
      </c>
      <c r="AO23" s="60">
        <v>109.5</v>
      </c>
      <c r="AP23" s="59">
        <v>101.7</v>
      </c>
      <c r="AQ23" s="30">
        <v>101.2</v>
      </c>
      <c r="AR23" s="30">
        <v>101.2</v>
      </c>
      <c r="AS23" s="60">
        <v>102.6</v>
      </c>
      <c r="AT23" s="59">
        <v>116.3</v>
      </c>
      <c r="AU23" s="30">
        <v>110.4</v>
      </c>
      <c r="AV23" s="30">
        <v>110.5</v>
      </c>
      <c r="AW23" s="60">
        <v>105.9</v>
      </c>
      <c r="AX23" s="61">
        <v>94.7</v>
      </c>
      <c r="AY23" s="61">
        <v>97.4</v>
      </c>
      <c r="AZ23" s="30">
        <v>99.2</v>
      </c>
      <c r="BA23" s="60">
        <v>98.2</v>
      </c>
      <c r="BB23" s="62">
        <v>99.2</v>
      </c>
      <c r="BC23" s="62">
        <v>97.1</v>
      </c>
      <c r="BD23" s="62">
        <f>'[1]2023'!N24</f>
        <v>95.5</v>
      </c>
      <c r="BE23" s="62">
        <f>'[2]2023'!O24</f>
        <v>98.8</v>
      </c>
    </row>
    <row r="24" spans="1:57" ht="11.25">
      <c r="A24" s="64" t="s">
        <v>9</v>
      </c>
      <c r="B24" s="59">
        <v>98</v>
      </c>
      <c r="C24" s="30">
        <v>98.9</v>
      </c>
      <c r="D24" s="30">
        <v>99.5</v>
      </c>
      <c r="E24" s="60">
        <v>98.1</v>
      </c>
      <c r="F24" s="59">
        <v>98.9</v>
      </c>
      <c r="G24" s="30">
        <v>98.7</v>
      </c>
      <c r="H24" s="30">
        <v>97.8</v>
      </c>
      <c r="I24" s="60">
        <v>100</v>
      </c>
      <c r="J24" s="59">
        <v>100.9</v>
      </c>
      <c r="K24" s="30">
        <v>100.7</v>
      </c>
      <c r="L24" s="30">
        <v>101.1</v>
      </c>
      <c r="M24" s="60">
        <v>99</v>
      </c>
      <c r="N24" s="59">
        <v>97.4</v>
      </c>
      <c r="O24" s="30">
        <v>97.7</v>
      </c>
      <c r="P24" s="30">
        <v>97.9</v>
      </c>
      <c r="Q24" s="60">
        <v>99.6</v>
      </c>
      <c r="R24" s="59">
        <v>99.5</v>
      </c>
      <c r="S24" s="30">
        <v>100.2</v>
      </c>
      <c r="T24" s="30">
        <v>100.2</v>
      </c>
      <c r="U24" s="60">
        <v>96.5</v>
      </c>
      <c r="V24" s="59">
        <v>97.3</v>
      </c>
      <c r="W24" s="30">
        <v>96.4</v>
      </c>
      <c r="X24" s="30">
        <v>96.3</v>
      </c>
      <c r="Y24" s="60">
        <v>99.2</v>
      </c>
      <c r="Z24" s="59">
        <v>98.3</v>
      </c>
      <c r="AA24" s="30">
        <v>99.7</v>
      </c>
      <c r="AB24" s="30">
        <v>100</v>
      </c>
      <c r="AC24" s="60">
        <v>100</v>
      </c>
      <c r="AD24" s="59">
        <v>100</v>
      </c>
      <c r="AE24" s="30">
        <v>99.4</v>
      </c>
      <c r="AF24" s="30">
        <v>98.7</v>
      </c>
      <c r="AG24" s="60">
        <v>101.1</v>
      </c>
      <c r="AH24" s="59">
        <v>101.8</v>
      </c>
      <c r="AI24" s="30">
        <v>101.4</v>
      </c>
      <c r="AJ24" s="30">
        <v>100.6</v>
      </c>
      <c r="AK24" s="60">
        <v>100</v>
      </c>
      <c r="AL24" s="59">
        <v>102.4</v>
      </c>
      <c r="AM24" s="30">
        <v>102.8</v>
      </c>
      <c r="AN24" s="30">
        <v>103.4</v>
      </c>
      <c r="AO24" s="60">
        <v>105.2</v>
      </c>
      <c r="AP24" s="59">
        <v>99.5</v>
      </c>
      <c r="AQ24" s="30">
        <v>104.4</v>
      </c>
      <c r="AR24" s="30">
        <v>103.9</v>
      </c>
      <c r="AS24" s="60">
        <v>105.5</v>
      </c>
      <c r="AT24" s="59">
        <v>106.2</v>
      </c>
      <c r="AU24" s="30">
        <v>105.9</v>
      </c>
      <c r="AV24" s="30">
        <v>101.8</v>
      </c>
      <c r="AW24" s="60">
        <v>102.2</v>
      </c>
      <c r="AX24" s="61">
        <v>101</v>
      </c>
      <c r="AY24" s="61">
        <v>101.3</v>
      </c>
      <c r="AZ24" s="30">
        <v>101.3</v>
      </c>
      <c r="BA24" s="60">
        <v>102.8</v>
      </c>
      <c r="BB24" s="62">
        <v>99.2</v>
      </c>
      <c r="BC24" s="62">
        <v>98.4</v>
      </c>
      <c r="BD24" s="62">
        <f>'[1]2023'!N25</f>
        <v>98.4</v>
      </c>
      <c r="BE24" s="62">
        <f>'[2]2023'!O25</f>
        <v>99.1</v>
      </c>
    </row>
    <row r="25" spans="1:57" ht="12" customHeight="1">
      <c r="A25" s="64" t="s">
        <v>51</v>
      </c>
      <c r="B25" s="59">
        <v>97.5</v>
      </c>
      <c r="C25" s="30">
        <v>99.2</v>
      </c>
      <c r="D25" s="30">
        <v>99.5</v>
      </c>
      <c r="E25" s="60">
        <v>98.7</v>
      </c>
      <c r="F25" s="59">
        <v>102.9</v>
      </c>
      <c r="G25" s="30">
        <v>101.7</v>
      </c>
      <c r="H25" s="30">
        <v>99.2</v>
      </c>
      <c r="I25" s="60">
        <v>99.5</v>
      </c>
      <c r="J25" s="59">
        <v>96</v>
      </c>
      <c r="K25" s="30">
        <v>95.5</v>
      </c>
      <c r="L25" s="30">
        <v>97</v>
      </c>
      <c r="M25" s="60">
        <v>97.9</v>
      </c>
      <c r="N25" s="59">
        <v>95.6</v>
      </c>
      <c r="O25" s="30">
        <v>96.8</v>
      </c>
      <c r="P25" s="30">
        <v>97.9</v>
      </c>
      <c r="Q25" s="60">
        <v>98.6</v>
      </c>
      <c r="R25" s="59">
        <v>102.8</v>
      </c>
      <c r="S25" s="30">
        <v>101.7</v>
      </c>
      <c r="T25" s="30">
        <v>98.9</v>
      </c>
      <c r="U25" s="60">
        <v>93.8</v>
      </c>
      <c r="V25" s="59">
        <v>96.9</v>
      </c>
      <c r="W25" s="30">
        <v>96</v>
      </c>
      <c r="X25" s="30">
        <v>100.3</v>
      </c>
      <c r="Y25" s="60">
        <v>104.8</v>
      </c>
      <c r="Z25" s="59">
        <v>99</v>
      </c>
      <c r="AA25" s="30">
        <v>99.7</v>
      </c>
      <c r="AB25" s="30">
        <v>98.7</v>
      </c>
      <c r="AC25" s="60">
        <v>98.7</v>
      </c>
      <c r="AD25" s="59">
        <v>98.5</v>
      </c>
      <c r="AE25" s="30">
        <v>99.2</v>
      </c>
      <c r="AF25" s="30">
        <v>100.2</v>
      </c>
      <c r="AG25" s="60">
        <v>100.3</v>
      </c>
      <c r="AH25" s="59">
        <v>101.1</v>
      </c>
      <c r="AI25" s="30">
        <v>99</v>
      </c>
      <c r="AJ25" s="30">
        <v>98.4</v>
      </c>
      <c r="AK25" s="60">
        <v>98.1</v>
      </c>
      <c r="AL25" s="59">
        <v>100.9</v>
      </c>
      <c r="AM25" s="30">
        <v>100.6</v>
      </c>
      <c r="AN25" s="30">
        <v>100.4</v>
      </c>
      <c r="AO25" s="60">
        <v>101.1</v>
      </c>
      <c r="AP25" s="59">
        <v>99.6</v>
      </c>
      <c r="AQ25" s="30">
        <v>102.8</v>
      </c>
      <c r="AR25" s="30">
        <v>102.1</v>
      </c>
      <c r="AS25" s="60">
        <v>101.8</v>
      </c>
      <c r="AT25" s="59">
        <v>98.7</v>
      </c>
      <c r="AU25" s="30">
        <v>100.6</v>
      </c>
      <c r="AV25" s="30">
        <v>100</v>
      </c>
      <c r="AW25" s="60">
        <v>100.6</v>
      </c>
      <c r="AX25" s="61">
        <v>99</v>
      </c>
      <c r="AY25" s="61">
        <v>99.7</v>
      </c>
      <c r="AZ25" s="30">
        <v>100.3</v>
      </c>
      <c r="BA25" s="60">
        <v>96.5</v>
      </c>
      <c r="BB25" s="62">
        <v>98.9</v>
      </c>
      <c r="BC25" s="62">
        <v>98.9</v>
      </c>
      <c r="BD25" s="62">
        <f>'[1]2023'!N26</f>
        <v>97.6</v>
      </c>
      <c r="BE25" s="62">
        <f>'[2]2023'!O26</f>
        <v>99.7</v>
      </c>
    </row>
    <row r="26" spans="1:57" ht="11.25">
      <c r="A26" s="64" t="s">
        <v>29</v>
      </c>
      <c r="B26" s="59">
        <v>110.1</v>
      </c>
      <c r="C26" s="30">
        <v>102.5</v>
      </c>
      <c r="D26" s="30">
        <v>88</v>
      </c>
      <c r="E26" s="60">
        <v>149.7</v>
      </c>
      <c r="F26" s="59">
        <v>83.7</v>
      </c>
      <c r="G26" s="30">
        <v>95.5</v>
      </c>
      <c r="H26" s="30">
        <v>92.1</v>
      </c>
      <c r="I26" s="60">
        <v>110.3</v>
      </c>
      <c r="J26" s="59">
        <v>85.9</v>
      </c>
      <c r="K26" s="30">
        <v>87.2</v>
      </c>
      <c r="L26" s="30">
        <v>96.5</v>
      </c>
      <c r="M26" s="60">
        <v>93.5</v>
      </c>
      <c r="N26" s="59">
        <v>113</v>
      </c>
      <c r="O26" s="30">
        <v>110.7</v>
      </c>
      <c r="P26" s="30">
        <v>109.8</v>
      </c>
      <c r="Q26" s="60">
        <v>115</v>
      </c>
      <c r="R26" s="59">
        <v>109.7</v>
      </c>
      <c r="S26" s="30">
        <v>101.7</v>
      </c>
      <c r="T26" s="30">
        <v>109.1</v>
      </c>
      <c r="U26" s="60">
        <v>86.7</v>
      </c>
      <c r="V26" s="59">
        <v>81.3</v>
      </c>
      <c r="W26" s="30">
        <v>86.7</v>
      </c>
      <c r="X26" s="30">
        <v>79.7</v>
      </c>
      <c r="Y26" s="60">
        <v>112.4</v>
      </c>
      <c r="Z26" s="59">
        <v>95.2</v>
      </c>
      <c r="AA26" s="30">
        <v>97.1</v>
      </c>
      <c r="AB26" s="30">
        <v>99.3</v>
      </c>
      <c r="AC26" s="60">
        <v>97.6</v>
      </c>
      <c r="AD26" s="59">
        <v>109</v>
      </c>
      <c r="AE26" s="30">
        <v>106.7</v>
      </c>
      <c r="AF26" s="30">
        <v>106</v>
      </c>
      <c r="AG26" s="60">
        <v>103.7</v>
      </c>
      <c r="AH26" s="59">
        <v>102.9</v>
      </c>
      <c r="AI26" s="30">
        <v>103.6</v>
      </c>
      <c r="AJ26" s="30">
        <v>102.3</v>
      </c>
      <c r="AK26" s="60">
        <v>95.3</v>
      </c>
      <c r="AL26" s="59">
        <v>88.7</v>
      </c>
      <c r="AM26" s="30">
        <v>90.9</v>
      </c>
      <c r="AN26" s="30">
        <v>93.2</v>
      </c>
      <c r="AO26" s="60">
        <v>102.9</v>
      </c>
      <c r="AP26" s="59">
        <v>100.5</v>
      </c>
      <c r="AQ26" s="30">
        <v>101.6</v>
      </c>
      <c r="AR26" s="30">
        <v>92.3</v>
      </c>
      <c r="AS26" s="60">
        <v>106.1</v>
      </c>
      <c r="AT26" s="59">
        <v>110.2</v>
      </c>
      <c r="AU26" s="30">
        <v>109.9</v>
      </c>
      <c r="AV26" s="30">
        <v>109.2</v>
      </c>
      <c r="AW26" s="60">
        <v>108.2</v>
      </c>
      <c r="AX26" s="61">
        <v>105.1</v>
      </c>
      <c r="AY26" s="61">
        <v>104.7</v>
      </c>
      <c r="AZ26" s="30">
        <v>101.7</v>
      </c>
      <c r="BA26" s="60">
        <v>100.3</v>
      </c>
      <c r="BB26" s="62">
        <v>93.6</v>
      </c>
      <c r="BC26" s="62">
        <v>100.3</v>
      </c>
      <c r="BD26" s="62">
        <f>'[1]2023'!N27</f>
        <v>100.3</v>
      </c>
      <c r="BE26" s="62">
        <f>'[2]2023'!O27</f>
        <v>97.9</v>
      </c>
    </row>
    <row r="27" spans="1:57" ht="11.25">
      <c r="A27" s="64" t="s">
        <v>30</v>
      </c>
      <c r="B27" s="68">
        <v>61.7</v>
      </c>
      <c r="C27" s="69">
        <v>65</v>
      </c>
      <c r="D27" s="69">
        <v>80</v>
      </c>
      <c r="E27" s="70">
        <v>109.4</v>
      </c>
      <c r="F27" s="68">
        <v>136.4</v>
      </c>
      <c r="G27" s="69">
        <v>188.3</v>
      </c>
      <c r="H27" s="69">
        <v>127.8</v>
      </c>
      <c r="I27" s="70">
        <v>100.2</v>
      </c>
      <c r="J27" s="68">
        <v>62.7</v>
      </c>
      <c r="K27" s="69">
        <v>65</v>
      </c>
      <c r="L27" s="69">
        <v>74.6</v>
      </c>
      <c r="M27" s="70">
        <v>76.8</v>
      </c>
      <c r="N27" s="68">
        <v>110.2</v>
      </c>
      <c r="O27" s="69">
        <v>104.3</v>
      </c>
      <c r="P27" s="69">
        <v>106.1</v>
      </c>
      <c r="Q27" s="70">
        <v>97</v>
      </c>
      <c r="R27" s="68">
        <v>107.3</v>
      </c>
      <c r="S27" s="69">
        <v>102.8</v>
      </c>
      <c r="T27" s="69">
        <v>94.9</v>
      </c>
      <c r="U27" s="70">
        <v>81.7</v>
      </c>
      <c r="V27" s="68">
        <v>103.5</v>
      </c>
      <c r="W27" s="69">
        <v>87</v>
      </c>
      <c r="X27" s="69">
        <v>89.2</v>
      </c>
      <c r="Y27" s="70">
        <v>109</v>
      </c>
      <c r="Z27" s="68">
        <v>121.8</v>
      </c>
      <c r="AA27" s="69">
        <v>122.6</v>
      </c>
      <c r="AB27" s="69">
        <v>122.7</v>
      </c>
      <c r="AC27" s="70">
        <v>115.1</v>
      </c>
      <c r="AD27" s="68">
        <v>94.7</v>
      </c>
      <c r="AE27" s="69">
        <v>90.9</v>
      </c>
      <c r="AF27" s="69">
        <v>92.2</v>
      </c>
      <c r="AG27" s="70">
        <v>95.5</v>
      </c>
      <c r="AH27" s="68">
        <v>115.9</v>
      </c>
      <c r="AI27" s="69">
        <v>117</v>
      </c>
      <c r="AJ27" s="69">
        <v>112.5</v>
      </c>
      <c r="AK27" s="70">
        <v>107.8</v>
      </c>
      <c r="AL27" s="68">
        <v>84.2</v>
      </c>
      <c r="AM27" s="69">
        <v>89.4</v>
      </c>
      <c r="AN27" s="69">
        <v>90.2</v>
      </c>
      <c r="AO27" s="70">
        <v>85.1</v>
      </c>
      <c r="AP27" s="68">
        <v>100</v>
      </c>
      <c r="AQ27" s="69">
        <v>92.9</v>
      </c>
      <c r="AR27" s="69">
        <v>94.3</v>
      </c>
      <c r="AS27" s="70">
        <v>79.8</v>
      </c>
      <c r="AT27" s="68">
        <v>91.3</v>
      </c>
      <c r="AU27" s="69">
        <v>81.7</v>
      </c>
      <c r="AV27" s="69">
        <v>87.7</v>
      </c>
      <c r="AW27" s="70">
        <v>95.2</v>
      </c>
      <c r="AX27" s="71">
        <v>95.3</v>
      </c>
      <c r="AY27" s="71">
        <v>96.6</v>
      </c>
      <c r="AZ27" s="69">
        <v>94.5</v>
      </c>
      <c r="BA27" s="70">
        <v>99.3</v>
      </c>
      <c r="BB27" s="72">
        <v>90.1</v>
      </c>
      <c r="BC27" s="72">
        <v>90.3</v>
      </c>
      <c r="BD27" s="72">
        <f>'[1]2023'!N28</f>
        <v>91.3</v>
      </c>
      <c r="BE27" s="72">
        <f>'[2]2023'!O28</f>
        <v>97.2</v>
      </c>
    </row>
    <row r="29" spans="1:32" ht="11.25" customHeight="1">
      <c r="A29" s="97" t="s">
        <v>95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</row>
    <row r="30" spans="1:32" ht="11.2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5"/>
      <c r="T30" s="75"/>
      <c r="V30" s="75"/>
      <c r="W30" s="75"/>
      <c r="X30" s="75"/>
      <c r="Z30" s="75"/>
      <c r="AA30" s="75"/>
      <c r="AB30" s="75"/>
      <c r="AD30" s="75"/>
      <c r="AE30" s="75"/>
      <c r="AF30" s="75"/>
    </row>
    <row r="31" spans="1:32" ht="11.25">
      <c r="A31" s="101" t="s">
        <v>96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75"/>
      <c r="R31" s="75"/>
      <c r="S31" s="75"/>
      <c r="T31" s="75"/>
      <c r="V31" s="75"/>
      <c r="W31" s="75"/>
      <c r="X31" s="75"/>
      <c r="Z31" s="75"/>
      <c r="AA31" s="75"/>
      <c r="AB31" s="75"/>
      <c r="AD31" s="75"/>
      <c r="AE31" s="75"/>
      <c r="AF31" s="75"/>
    </row>
    <row r="33" spans="1:17" ht="12.75">
      <c r="A33" s="77" t="s">
        <v>97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4"/>
    </row>
    <row r="34" ht="11.25">
      <c r="A34" s="77" t="s">
        <v>100</v>
      </c>
    </row>
    <row r="35" ht="12.75">
      <c r="A35" s="78"/>
    </row>
  </sheetData>
  <sheetProtection/>
  <mergeCells count="20">
    <mergeCell ref="BB3:BE3"/>
    <mergeCell ref="BF2:BH2"/>
    <mergeCell ref="A31:P31"/>
    <mergeCell ref="AD3:AG3"/>
    <mergeCell ref="Z3:AC3"/>
    <mergeCell ref="V3:Y3"/>
    <mergeCell ref="B3:E3"/>
    <mergeCell ref="J3:M3"/>
    <mergeCell ref="N3:Q3"/>
    <mergeCell ref="R3:U3"/>
    <mergeCell ref="AX3:BA3"/>
    <mergeCell ref="AT3:AW3"/>
    <mergeCell ref="A3:A4"/>
    <mergeCell ref="F3:I3"/>
    <mergeCell ref="A29:AF29"/>
    <mergeCell ref="AL2:AO2"/>
    <mergeCell ref="AH3:AK3"/>
    <mergeCell ref="AP3:AS3"/>
    <mergeCell ref="AL3:AO3"/>
    <mergeCell ref="AV2:BE2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zoomScale="110" zoomScaleNormal="110" zoomScalePageLayoutView="0" workbookViewId="0" topLeftCell="A1">
      <selection activeCell="P13" sqref="P13"/>
    </sheetView>
  </sheetViews>
  <sheetFormatPr defaultColWidth="9.33203125" defaultRowHeight="12.75"/>
  <cols>
    <col min="1" max="1" width="49.66015625" style="21" customWidth="1"/>
    <col min="2" max="14" width="9.33203125" style="21" customWidth="1"/>
    <col min="15" max="15" width="10.33203125" style="21" customWidth="1"/>
    <col min="16" max="16384" width="9.33203125" style="21" customWidth="1"/>
  </cols>
  <sheetData>
    <row r="1" ht="11.25">
      <c r="A1" s="19" t="s">
        <v>12</v>
      </c>
    </row>
    <row r="2" spans="1:16" ht="11.25">
      <c r="A2" s="22"/>
      <c r="M2" s="79"/>
      <c r="P2" s="79" t="s">
        <v>58</v>
      </c>
    </row>
    <row r="3" spans="1:21" ht="11.25" customHeight="1">
      <c r="A3" s="95" t="s">
        <v>55</v>
      </c>
      <c r="B3" s="102" t="s">
        <v>45</v>
      </c>
      <c r="C3" s="103"/>
      <c r="D3" s="103"/>
      <c r="E3" s="104"/>
      <c r="F3" s="102" t="s">
        <v>46</v>
      </c>
      <c r="G3" s="103"/>
      <c r="H3" s="103"/>
      <c r="I3" s="104"/>
      <c r="J3" s="102" t="s">
        <v>53</v>
      </c>
      <c r="K3" s="103"/>
      <c r="L3" s="103"/>
      <c r="M3" s="104"/>
      <c r="N3" s="102" t="s">
        <v>56</v>
      </c>
      <c r="O3" s="103"/>
      <c r="P3" s="103"/>
      <c r="Q3" s="104"/>
      <c r="R3" s="102" t="s">
        <v>63</v>
      </c>
      <c r="S3" s="103"/>
      <c r="T3" s="103"/>
      <c r="U3" s="104"/>
    </row>
    <row r="4" spans="1:21" s="46" customFormat="1" ht="33.75">
      <c r="A4" s="96"/>
      <c r="B4" s="42" t="s">
        <v>37</v>
      </c>
      <c r="C4" s="42" t="s">
        <v>38</v>
      </c>
      <c r="D4" s="42" t="s">
        <v>39</v>
      </c>
      <c r="E4" s="42" t="s">
        <v>40</v>
      </c>
      <c r="F4" s="42" t="s">
        <v>37</v>
      </c>
      <c r="G4" s="42" t="s">
        <v>38</v>
      </c>
      <c r="H4" s="42" t="s">
        <v>39</v>
      </c>
      <c r="I4" s="42" t="s">
        <v>54</v>
      </c>
      <c r="J4" s="43" t="s">
        <v>37</v>
      </c>
      <c r="K4" s="42" t="s">
        <v>38</v>
      </c>
      <c r="L4" s="42" t="s">
        <v>39</v>
      </c>
      <c r="M4" s="42" t="s">
        <v>54</v>
      </c>
      <c r="N4" s="43" t="s">
        <v>37</v>
      </c>
      <c r="O4" s="42" t="s">
        <v>38</v>
      </c>
      <c r="P4" s="42" t="s">
        <v>39</v>
      </c>
      <c r="Q4" s="42" t="s">
        <v>54</v>
      </c>
      <c r="R4" s="43" t="s">
        <v>37</v>
      </c>
      <c r="S4" s="42" t="s">
        <v>38</v>
      </c>
      <c r="T4" s="42" t="s">
        <v>39</v>
      </c>
      <c r="U4" s="42" t="s">
        <v>54</v>
      </c>
    </row>
    <row r="5" spans="1:21" s="56" customFormat="1" ht="11.25">
      <c r="A5" s="47" t="s">
        <v>13</v>
      </c>
      <c r="B5" s="48">
        <v>100</v>
      </c>
      <c r="C5" s="49">
        <v>100</v>
      </c>
      <c r="D5" s="49">
        <v>100</v>
      </c>
      <c r="E5" s="51">
        <v>100</v>
      </c>
      <c r="F5" s="48">
        <f>'2010-2023 годы'!AP5*B5%</f>
        <v>102.4</v>
      </c>
      <c r="G5" s="49">
        <f>'2010-2023 годы'!AQ5*C5%</f>
        <v>97.9</v>
      </c>
      <c r="H5" s="49">
        <f>'2010-2023 годы'!AR5*D5%</f>
        <v>97.4</v>
      </c>
      <c r="I5" s="51">
        <f>'2010-2023 годы'!AS5*E5%</f>
        <v>97.5</v>
      </c>
      <c r="J5" s="48">
        <f>'2010-2023 годы'!AT5*F5%</f>
        <v>101.2</v>
      </c>
      <c r="K5" s="49">
        <f>'2010-2023 годы'!AU5*G5%</f>
        <v>99.9</v>
      </c>
      <c r="L5" s="49">
        <f>'2010-2023 годы'!AV5*H5%</f>
        <v>100.5</v>
      </c>
      <c r="M5" s="51">
        <f>'2010-2023 годы'!AW5*I5%</f>
        <v>100.7</v>
      </c>
      <c r="N5" s="52">
        <f>'2010-2023 годы'!AX5*J5%</f>
        <v>105.5</v>
      </c>
      <c r="O5" s="51">
        <f>'2010-2023 годы'!AY5*K5%</f>
        <v>102.9</v>
      </c>
      <c r="P5" s="51">
        <f>'2010-2023 годы'!AZ5*L5%</f>
        <v>102.9</v>
      </c>
      <c r="Q5" s="51">
        <f>'2010-2023 годы'!BA5*M5%</f>
        <v>102</v>
      </c>
      <c r="R5" s="51">
        <f>'2010-2023 годы'!BB5*N5%</f>
        <v>108.3</v>
      </c>
      <c r="S5" s="51">
        <f>'2010-2023 годы'!BC5*O5%</f>
        <v>106.1</v>
      </c>
      <c r="T5" s="51">
        <f>'2010-2023 годы'!BD5*P5%</f>
        <v>105.5</v>
      </c>
      <c r="U5" s="51">
        <f>'2010-2023 годы'!BE5*Q5%</f>
        <v>106.7</v>
      </c>
    </row>
    <row r="6" spans="1:21" s="56" customFormat="1" ht="11.25">
      <c r="A6" s="47" t="s">
        <v>42</v>
      </c>
      <c r="B6" s="48">
        <v>100</v>
      </c>
      <c r="C6" s="49">
        <v>100</v>
      </c>
      <c r="D6" s="49">
        <v>100</v>
      </c>
      <c r="E6" s="50">
        <v>100</v>
      </c>
      <c r="F6" s="48">
        <f>'2010-2023 годы'!AP6*B6%</f>
        <v>107.9</v>
      </c>
      <c r="G6" s="49">
        <f>'2010-2023 годы'!AQ6*C6%</f>
        <v>105.5</v>
      </c>
      <c r="H6" s="49">
        <f>'2010-2023 годы'!AR6*D6%</f>
        <v>103.4</v>
      </c>
      <c r="I6" s="50">
        <f>'2010-2023 годы'!AS6*E6%</f>
        <v>102.1</v>
      </c>
      <c r="J6" s="48">
        <f>'2010-2023 годы'!AT6*F6%</f>
        <v>110.3</v>
      </c>
      <c r="K6" s="49">
        <f>'2010-2023 годы'!AU6*G6%</f>
        <v>109</v>
      </c>
      <c r="L6" s="49">
        <f>'2010-2023 годы'!AV6*H6%</f>
        <v>107.3</v>
      </c>
      <c r="M6" s="50">
        <f>'2010-2023 годы'!AW6*I6%</f>
        <v>105.3</v>
      </c>
      <c r="N6" s="52">
        <f>'2010-2023 годы'!AX6*J6%</f>
        <v>117.8</v>
      </c>
      <c r="O6" s="50">
        <f>'2010-2023 годы'!AY6*K6%</f>
        <v>114.7</v>
      </c>
      <c r="P6" s="50">
        <f>'2010-2023 годы'!AZ6*L6%</f>
        <v>112</v>
      </c>
      <c r="Q6" s="50">
        <f>'2010-2023 годы'!BA6*M6%</f>
        <v>110.5</v>
      </c>
      <c r="R6" s="50">
        <f>'2010-2023 годы'!BB6*N6%</f>
        <v>126.2</v>
      </c>
      <c r="S6" s="50">
        <f>'2010-2023 годы'!BC6*O6%</f>
        <v>123.9</v>
      </c>
      <c r="T6" s="50">
        <f>'2010-2023 годы'!BD6*P6%</f>
        <v>120.1</v>
      </c>
      <c r="U6" s="50">
        <f>'2010-2023 годы'!BE6*Q6%</f>
        <v>119.3</v>
      </c>
    </row>
    <row r="7" spans="1:21" ht="11.25">
      <c r="A7" s="64" t="s">
        <v>57</v>
      </c>
      <c r="B7" s="59">
        <v>100</v>
      </c>
      <c r="C7" s="30">
        <v>100</v>
      </c>
      <c r="D7" s="30">
        <v>100</v>
      </c>
      <c r="E7" s="60">
        <v>100</v>
      </c>
      <c r="F7" s="59">
        <f>'2010-2023 годы'!AP7*B7%</f>
        <v>108</v>
      </c>
      <c r="G7" s="30">
        <f>'2010-2023 годы'!AQ7*C7%</f>
        <v>106</v>
      </c>
      <c r="H7" s="30">
        <f>'2010-2023 годы'!AR7*D7%</f>
        <v>107.3</v>
      </c>
      <c r="I7" s="60">
        <f>'2010-2023 годы'!AS7*E7%</f>
        <v>105.2</v>
      </c>
      <c r="J7" s="59">
        <f>'2010-2023 годы'!AT7*F7%</f>
        <v>110.4</v>
      </c>
      <c r="K7" s="30">
        <f>'2010-2023 годы'!AU7*G7%</f>
        <v>110.2</v>
      </c>
      <c r="L7" s="30">
        <f>'2010-2023 годы'!AV7*H7%</f>
        <v>110.3</v>
      </c>
      <c r="M7" s="60">
        <f>'2010-2023 годы'!AW7*I7%</f>
        <v>103.5</v>
      </c>
      <c r="N7" s="61">
        <f>'2010-2023 годы'!AX7*J7%</f>
        <v>115.3</v>
      </c>
      <c r="O7" s="60">
        <f>'2010-2023 годы'!AY7*K7%</f>
        <v>114.5</v>
      </c>
      <c r="P7" s="60">
        <f>'2010-2023 годы'!AZ7*L7%</f>
        <v>121.4</v>
      </c>
      <c r="Q7" s="60">
        <f>'2010-2023 годы'!BA7*M7%</f>
        <v>120.4</v>
      </c>
      <c r="R7" s="60">
        <f>'2010-2023 годы'!BB7*N7%</f>
        <v>130.9</v>
      </c>
      <c r="S7" s="60">
        <f>'2010-2023 годы'!BC7*O7%</f>
        <v>130.9</v>
      </c>
      <c r="T7" s="60">
        <f>'2010-2023 годы'!BD7*P7%</f>
        <v>121.3</v>
      </c>
      <c r="U7" s="60">
        <f>'2010-2023 годы'!BE7*Q7%</f>
        <v>120</v>
      </c>
    </row>
    <row r="8" spans="1:21" ht="11.25">
      <c r="A8" s="64" t="s">
        <v>1</v>
      </c>
      <c r="B8" s="59">
        <v>100</v>
      </c>
      <c r="C8" s="30">
        <v>100</v>
      </c>
      <c r="D8" s="30">
        <v>100</v>
      </c>
      <c r="E8" s="60">
        <v>100</v>
      </c>
      <c r="F8" s="59">
        <f>'2010-2023 годы'!AP8*B8%</f>
        <v>104.8</v>
      </c>
      <c r="G8" s="30">
        <f>'2010-2023 годы'!AQ8*C8%</f>
        <v>102.8</v>
      </c>
      <c r="H8" s="30">
        <f>'2010-2023 годы'!AR8*D8%</f>
        <v>100.5</v>
      </c>
      <c r="I8" s="60">
        <f>'2010-2023 годы'!AS8*E8%</f>
        <v>100</v>
      </c>
      <c r="J8" s="59">
        <f>'2010-2023 годы'!AT8*F8%</f>
        <v>106.1</v>
      </c>
      <c r="K8" s="30">
        <f>'2010-2023 годы'!AU8*G8%</f>
        <v>103.9</v>
      </c>
      <c r="L8" s="30">
        <f>'2010-2023 годы'!AV8*H8%</f>
        <v>102.6</v>
      </c>
      <c r="M8" s="60">
        <f>'2010-2023 годы'!AW8*I8%</f>
        <v>102.8</v>
      </c>
      <c r="N8" s="61">
        <f>'2010-2023 годы'!AX8*J8%</f>
        <v>112.9</v>
      </c>
      <c r="O8" s="60">
        <f>'2010-2023 годы'!AY8*K8%</f>
        <v>108.3</v>
      </c>
      <c r="P8" s="60">
        <f>'2010-2023 годы'!AZ8*L8%</f>
        <v>105.3</v>
      </c>
      <c r="Q8" s="60">
        <f>'2010-2023 годы'!BA8*M8%</f>
        <v>101.9</v>
      </c>
      <c r="R8" s="60">
        <f>'2010-2023 годы'!BB8*N8%</f>
        <v>111.5</v>
      </c>
      <c r="S8" s="60">
        <f>'2010-2023 годы'!BC8*O8%</f>
        <v>109.4</v>
      </c>
      <c r="T8" s="60">
        <f>'2010-2023 годы'!BD8*P8%</f>
        <v>107.5</v>
      </c>
      <c r="U8" s="60">
        <f>'2010-2023 годы'!BE8*Q8%</f>
        <v>106.4</v>
      </c>
    </row>
    <row r="9" spans="1:21" ht="9.75" customHeight="1">
      <c r="A9" s="65" t="s">
        <v>22</v>
      </c>
      <c r="B9" s="59">
        <v>100</v>
      </c>
      <c r="C9" s="30">
        <v>100</v>
      </c>
      <c r="D9" s="30">
        <v>100</v>
      </c>
      <c r="E9" s="60">
        <v>100</v>
      </c>
      <c r="F9" s="59">
        <f>'2010-2023 годы'!AP9*B9%</f>
        <v>104.2</v>
      </c>
      <c r="G9" s="30">
        <f>'2010-2023 годы'!AQ9*C9%</f>
        <v>102.1</v>
      </c>
      <c r="H9" s="30">
        <f>'2010-2023 годы'!AR9*D9%</f>
        <v>98</v>
      </c>
      <c r="I9" s="60">
        <f>'2010-2023 годы'!AS9*E9%</f>
        <v>97.1</v>
      </c>
      <c r="J9" s="59">
        <f>'2010-2023 годы'!AT9*F9%</f>
        <v>96.1</v>
      </c>
      <c r="K9" s="30">
        <f>'2010-2023 годы'!AU9*G9%</f>
        <v>97.8</v>
      </c>
      <c r="L9" s="30">
        <f>'2010-2023 годы'!AV9*H9%</f>
        <v>96</v>
      </c>
      <c r="M9" s="60">
        <f>'2010-2023 годы'!AW9*I9%</f>
        <v>98.6</v>
      </c>
      <c r="N9" s="61">
        <f>'2010-2023 годы'!AX9*J9%</f>
        <v>105.1</v>
      </c>
      <c r="O9" s="60">
        <f>'2010-2023 годы'!AY9*K9%</f>
        <v>101.7</v>
      </c>
      <c r="P9" s="60">
        <f>'2010-2023 годы'!AZ9*L9%</f>
        <v>98.1</v>
      </c>
      <c r="Q9" s="60">
        <f>'2010-2023 годы'!BA9*M9%</f>
        <v>98.8</v>
      </c>
      <c r="R9" s="60">
        <f>'2010-2023 годы'!BB9*N9%</f>
        <v>103.8</v>
      </c>
      <c r="S9" s="60">
        <f>'2010-2023 годы'!BC9*O9%</f>
        <v>105.1</v>
      </c>
      <c r="T9" s="60">
        <f>'2010-2023 годы'!BD9*P9%</f>
        <v>103.1</v>
      </c>
      <c r="U9" s="60">
        <f>'2010-2023 годы'!BE9*Q9%</f>
        <v>102.7</v>
      </c>
    </row>
    <row r="10" spans="1:21" ht="11.25">
      <c r="A10" s="65" t="s">
        <v>19</v>
      </c>
      <c r="B10" s="59">
        <v>100</v>
      </c>
      <c r="C10" s="30">
        <v>100</v>
      </c>
      <c r="D10" s="30">
        <v>100</v>
      </c>
      <c r="E10" s="60">
        <v>100</v>
      </c>
      <c r="F10" s="59">
        <f>'2010-2023 годы'!AP10*B10%</f>
        <v>107.3</v>
      </c>
      <c r="G10" s="30">
        <f>'2010-2023 годы'!AQ10*C10%</f>
        <v>104.5</v>
      </c>
      <c r="H10" s="30">
        <f>'2010-2023 годы'!AR10*D10%</f>
        <v>104.4</v>
      </c>
      <c r="I10" s="60">
        <f>'2010-2023 годы'!AS10*E10%</f>
        <v>104.3</v>
      </c>
      <c r="J10" s="59">
        <f>'2010-2023 годы'!AT10*F10%</f>
        <v>119.9</v>
      </c>
      <c r="K10" s="30">
        <f>'2010-2023 годы'!AU10*G10%</f>
        <v>112.7</v>
      </c>
      <c r="L10" s="30">
        <f>'2010-2023 годы'!AV10*H10%</f>
        <v>111.7</v>
      </c>
      <c r="M10" s="60">
        <f>'2010-2023 годы'!AW10*I10%</f>
        <v>108.5</v>
      </c>
      <c r="N10" s="61">
        <f>'2010-2023 годы'!AX10*J10%</f>
        <v>124.8</v>
      </c>
      <c r="O10" s="60">
        <f>'2010-2023 годы'!AY10*K10%</f>
        <v>117.7</v>
      </c>
      <c r="P10" s="60">
        <f>'2010-2023 годы'!AZ10*L10%</f>
        <v>114.5</v>
      </c>
      <c r="Q10" s="60">
        <f>'2010-2023 годы'!BA10*M10%</f>
        <v>107.3</v>
      </c>
      <c r="R10" s="60">
        <f>'2010-2023 годы'!BB10*N10%</f>
        <v>126.3</v>
      </c>
      <c r="S10" s="60">
        <f>'2010-2023 годы'!BC10*O10%</f>
        <v>118.1</v>
      </c>
      <c r="T10" s="60">
        <f>'2010-2023 годы'!BD10*P10%</f>
        <v>116.4</v>
      </c>
      <c r="U10" s="60">
        <f>'2010-2023 годы'!BE10*Q10%</f>
        <v>113.4</v>
      </c>
    </row>
    <row r="11" spans="1:21" ht="22.5">
      <c r="A11" s="65" t="s">
        <v>47</v>
      </c>
      <c r="B11" s="59">
        <v>100</v>
      </c>
      <c r="C11" s="30">
        <v>100</v>
      </c>
      <c r="D11" s="30">
        <v>100</v>
      </c>
      <c r="E11" s="60">
        <v>100</v>
      </c>
      <c r="F11" s="59">
        <f>'2010-2023 годы'!AP11*B11%</f>
        <v>97.3</v>
      </c>
      <c r="G11" s="30">
        <f>'2010-2023 годы'!AQ11*C11%</f>
        <v>102</v>
      </c>
      <c r="H11" s="30">
        <f>'2010-2023 годы'!AR11*D11%</f>
        <v>100.6</v>
      </c>
      <c r="I11" s="60">
        <f>'2010-2023 годы'!AS11*E11%</f>
        <v>100.7</v>
      </c>
      <c r="J11" s="59">
        <f>'2010-2023 годы'!AT11*F11%</f>
        <v>97.6</v>
      </c>
      <c r="K11" s="30">
        <f>'2010-2023 годы'!AU11*G11%</f>
        <v>102.6</v>
      </c>
      <c r="L11" s="30">
        <f>'2010-2023 годы'!AV11*H11%</f>
        <v>102.1</v>
      </c>
      <c r="M11" s="60">
        <f>'2010-2023 годы'!AW11*I11%</f>
        <v>105.9</v>
      </c>
      <c r="N11" s="61">
        <f>'2010-2023 годы'!AX11*J11%</f>
        <v>101.5</v>
      </c>
      <c r="O11" s="60">
        <f>'2010-2023 годы'!AY11*K11%</f>
        <v>106.7</v>
      </c>
      <c r="P11" s="60">
        <f>'2010-2023 годы'!AZ11*L11%</f>
        <v>107.4</v>
      </c>
      <c r="Q11" s="60">
        <f>'2010-2023 годы'!BA11*M11%</f>
        <v>107.8</v>
      </c>
      <c r="R11" s="60">
        <f>'2010-2023 годы'!BB11*N11%</f>
        <v>100.8</v>
      </c>
      <c r="S11" s="60">
        <f>'2010-2023 годы'!BC11*O11%</f>
        <v>110.3</v>
      </c>
      <c r="T11" s="60">
        <f>'2010-2023 годы'!BD11*P11%</f>
        <v>108.4</v>
      </c>
      <c r="U11" s="60">
        <f>'2010-2023 годы'!BE11*Q11%</f>
        <v>107</v>
      </c>
    </row>
    <row r="12" spans="1:21" ht="22.5">
      <c r="A12" s="66" t="s">
        <v>52</v>
      </c>
      <c r="B12" s="59">
        <v>100</v>
      </c>
      <c r="C12" s="30">
        <v>100</v>
      </c>
      <c r="D12" s="30">
        <v>100</v>
      </c>
      <c r="E12" s="60">
        <v>100</v>
      </c>
      <c r="F12" s="59">
        <f>'2010-2023 годы'!AP12*B12%</f>
        <v>103.9</v>
      </c>
      <c r="G12" s="30">
        <f>'2010-2023 годы'!AQ12*C12%</f>
        <v>98.8</v>
      </c>
      <c r="H12" s="30">
        <f>'2010-2023 годы'!AR12*D12%</f>
        <v>94.5</v>
      </c>
      <c r="I12" s="60">
        <f>'2010-2023 годы'!AS12*E12%</f>
        <v>97</v>
      </c>
      <c r="J12" s="59">
        <f>'2010-2023 годы'!AT12*F12%</f>
        <v>111</v>
      </c>
      <c r="K12" s="30">
        <f>'2010-2023 годы'!AU12*G12%</f>
        <v>101.9</v>
      </c>
      <c r="L12" s="30">
        <f>'2010-2023 годы'!AV12*H12%</f>
        <v>99.3</v>
      </c>
      <c r="M12" s="60">
        <f>'2010-2023 годы'!AW12*I12%</f>
        <v>104</v>
      </c>
      <c r="N12" s="61">
        <f>'2010-2023 годы'!AX12*J12%</f>
        <v>123.8</v>
      </c>
      <c r="O12" s="60">
        <f>'2010-2023 годы'!AY12*K12%</f>
        <v>108.2</v>
      </c>
      <c r="P12" s="60">
        <f>'2010-2023 годы'!AZ12*L12%</f>
        <v>104</v>
      </c>
      <c r="Q12" s="60">
        <f>'2010-2023 годы'!BA12*M12%</f>
        <v>99.2</v>
      </c>
      <c r="R12" s="60">
        <f>'2010-2023 годы'!BB12*N12%</f>
        <v>121.2</v>
      </c>
      <c r="S12" s="60">
        <f>'2010-2023 годы'!BC12*O12%</f>
        <v>106.4</v>
      </c>
      <c r="T12" s="60">
        <f>'2010-2023 годы'!BD12*P12%</f>
        <v>103</v>
      </c>
      <c r="U12" s="60">
        <f>'2010-2023 годы'!BE12*Q12%</f>
        <v>99.5</v>
      </c>
    </row>
    <row r="13" spans="1:21" ht="11.25">
      <c r="A13" s="64" t="s">
        <v>48</v>
      </c>
      <c r="B13" s="59">
        <v>100</v>
      </c>
      <c r="C13" s="30">
        <v>100</v>
      </c>
      <c r="D13" s="30">
        <v>100</v>
      </c>
      <c r="E13" s="60">
        <v>100</v>
      </c>
      <c r="F13" s="59">
        <f>'2010-2023 годы'!AP13*B13%</f>
        <v>109.6</v>
      </c>
      <c r="G13" s="30">
        <f>'2010-2023 годы'!AQ13*C13%</f>
        <v>110.9</v>
      </c>
      <c r="H13" s="30">
        <f>'2010-2023 годы'!AR13*D13%</f>
        <v>111.4</v>
      </c>
      <c r="I13" s="60">
        <f>'2010-2023 годы'!AS13*E13%</f>
        <v>112.4</v>
      </c>
      <c r="J13" s="59">
        <f>'2010-2023 годы'!AT13*F13%</f>
        <v>125.8</v>
      </c>
      <c r="K13" s="30">
        <f>'2010-2023 годы'!AU13*G13%</f>
        <v>124.4</v>
      </c>
      <c r="L13" s="30">
        <f>'2010-2023 годы'!AV13*H13%</f>
        <v>121.2</v>
      </c>
      <c r="M13" s="60">
        <f>'2010-2023 годы'!AW13*I13%</f>
        <v>119.7</v>
      </c>
      <c r="N13" s="61">
        <f>'2010-2023 годы'!AX13*J13%</f>
        <v>134.4</v>
      </c>
      <c r="O13" s="60">
        <f>'2010-2023 годы'!AY13*K13%</f>
        <v>134</v>
      </c>
      <c r="P13" s="60">
        <f>'2010-2023 годы'!AZ13*L13%</f>
        <v>125.9</v>
      </c>
      <c r="Q13" s="60">
        <f>'2010-2023 годы'!BA13*M13%</f>
        <v>128.4</v>
      </c>
      <c r="R13" s="60">
        <f>'2010-2023 годы'!BB13*N13%</f>
        <v>159.9</v>
      </c>
      <c r="S13" s="60">
        <f>'2010-2023 годы'!BC13*O13%</f>
        <v>151.3</v>
      </c>
      <c r="T13" s="60">
        <f>'2010-2023 годы'!BD13*P13%</f>
        <v>142</v>
      </c>
      <c r="U13" s="60">
        <f>'2010-2023 годы'!BE13*Q13%</f>
        <v>150.7</v>
      </c>
    </row>
    <row r="14" spans="1:21" s="67" customFormat="1" ht="11.25">
      <c r="A14" s="47" t="s">
        <v>43</v>
      </c>
      <c r="B14" s="48">
        <v>100</v>
      </c>
      <c r="C14" s="49">
        <v>100</v>
      </c>
      <c r="D14" s="49">
        <v>100</v>
      </c>
      <c r="E14" s="50">
        <v>100</v>
      </c>
      <c r="F14" s="48">
        <f>'2010-2023 годы'!AP14*B14%</f>
        <v>99.1</v>
      </c>
      <c r="G14" s="49">
        <f>'2010-2023 годы'!AQ14*C14%</f>
        <v>93.3</v>
      </c>
      <c r="H14" s="49">
        <f>'2010-2023 годы'!AR14*D14%</f>
        <v>93.6</v>
      </c>
      <c r="I14" s="50">
        <f>'2010-2023 годы'!AS14*E14%</f>
        <v>94.5</v>
      </c>
      <c r="J14" s="48">
        <f>'2010-2023 годы'!AT14*F14%</f>
        <v>95.9</v>
      </c>
      <c r="K14" s="49">
        <f>'2010-2023 годы'!AU14*G14%</f>
        <v>94.4</v>
      </c>
      <c r="L14" s="49">
        <f>'2010-2023 годы'!AV14*H14%</f>
        <v>95.7</v>
      </c>
      <c r="M14" s="50">
        <f>'2010-2023 годы'!AW14*I14%</f>
        <v>98</v>
      </c>
      <c r="N14" s="52">
        <f>'2010-2023 годы'!AX14*J14%</f>
        <v>98.3</v>
      </c>
      <c r="O14" s="50">
        <f>'2010-2023 годы'!AY14*K14%</f>
        <v>96.1</v>
      </c>
      <c r="P14" s="50">
        <f>'2010-2023 годы'!AZ14*L14%</f>
        <v>96.9</v>
      </c>
      <c r="Q14" s="50">
        <f>'2010-2023 годы'!BA14*M14%</f>
        <v>97.5</v>
      </c>
      <c r="R14" s="50">
        <f>'2010-2023 годы'!BB14*N14%</f>
        <v>99.5</v>
      </c>
      <c r="S14" s="50">
        <f>'2010-2023 годы'!BC14*O14%</f>
        <v>97.1</v>
      </c>
      <c r="T14" s="50">
        <f>'2010-2023 годы'!BD14*P14%</f>
        <v>97.9</v>
      </c>
      <c r="U14" s="50">
        <f>'2010-2023 годы'!BE14*Q14%</f>
        <v>100.8</v>
      </c>
    </row>
    <row r="15" spans="1:21" ht="22.5">
      <c r="A15" s="64" t="s">
        <v>49</v>
      </c>
      <c r="B15" s="59">
        <v>100</v>
      </c>
      <c r="C15" s="30">
        <v>100</v>
      </c>
      <c r="D15" s="30">
        <v>100</v>
      </c>
      <c r="E15" s="60">
        <v>100</v>
      </c>
      <c r="F15" s="59">
        <f>'2010-2023 годы'!AP15*B15%</f>
        <v>98.4</v>
      </c>
      <c r="G15" s="30">
        <f>'2010-2023 годы'!AQ15*C15%</f>
        <v>88.5</v>
      </c>
      <c r="H15" s="30">
        <f>'2010-2023 годы'!AR15*D15%</f>
        <v>90.1</v>
      </c>
      <c r="I15" s="60">
        <f>'2010-2023 годы'!AS15*E15%</f>
        <v>97.4</v>
      </c>
      <c r="J15" s="59">
        <f>'2010-2023 годы'!AT15*F15%</f>
        <v>94.6</v>
      </c>
      <c r="K15" s="30">
        <f>'2010-2023 годы'!AU15*G15%</f>
        <v>93.7</v>
      </c>
      <c r="L15" s="30">
        <f>'2010-2023 годы'!AV15*H15%</f>
        <v>95.8</v>
      </c>
      <c r="M15" s="60">
        <f>'2010-2023 годы'!AW15*I15%</f>
        <v>99.7</v>
      </c>
      <c r="N15" s="61">
        <f>'2010-2023 годы'!AX15*J15%</f>
        <v>101.4</v>
      </c>
      <c r="O15" s="60">
        <f>'2010-2023 годы'!AY15*K15%</f>
        <v>98.9</v>
      </c>
      <c r="P15" s="60">
        <f>'2010-2023 годы'!AZ15*L15%</f>
        <v>99.1</v>
      </c>
      <c r="Q15" s="60">
        <f>'2010-2023 годы'!BA15*M15%</f>
        <v>101.1</v>
      </c>
      <c r="R15" s="60">
        <f>'2010-2023 годы'!BB15*N15%</f>
        <v>105.9</v>
      </c>
      <c r="S15" s="60">
        <f>'2010-2023 годы'!BC15*O15%</f>
        <v>103.8</v>
      </c>
      <c r="T15" s="60">
        <f>'2010-2023 годы'!BD15*P15%</f>
        <v>104.9</v>
      </c>
      <c r="U15" s="60">
        <f>'2010-2023 годы'!BE15*Q15%</f>
        <v>110.6</v>
      </c>
    </row>
    <row r="16" spans="1:21" ht="11.25">
      <c r="A16" s="64" t="s">
        <v>23</v>
      </c>
      <c r="B16" s="59">
        <v>100</v>
      </c>
      <c r="C16" s="30">
        <v>100</v>
      </c>
      <c r="D16" s="30">
        <v>100</v>
      </c>
      <c r="E16" s="60">
        <v>100</v>
      </c>
      <c r="F16" s="59">
        <f>'2010-2023 годы'!AP16*B16%</f>
        <v>98.4</v>
      </c>
      <c r="G16" s="30">
        <f>'2010-2023 годы'!AQ16*C16%</f>
        <v>86.7</v>
      </c>
      <c r="H16" s="30">
        <f>'2010-2023 годы'!AR16*D16%</f>
        <v>85.2</v>
      </c>
      <c r="I16" s="60">
        <f>'2010-2023 годы'!AS16*E16%</f>
        <v>79.9</v>
      </c>
      <c r="J16" s="59">
        <f>'2010-2023 годы'!AT16*F16%</f>
        <v>83.7</v>
      </c>
      <c r="K16" s="30">
        <f>'2010-2023 годы'!AU16*G16%</f>
        <v>84.4</v>
      </c>
      <c r="L16" s="30">
        <f>'2010-2023 годы'!AV16*H16%</f>
        <v>86.9</v>
      </c>
      <c r="M16" s="60">
        <f>'2010-2023 годы'!AW16*I16%</f>
        <v>88.9</v>
      </c>
      <c r="N16" s="61">
        <f>'2010-2023 годы'!AX16*J16%</f>
        <v>90.8</v>
      </c>
      <c r="O16" s="60">
        <f>'2010-2023 годы'!AY16*K16%</f>
        <v>88.5</v>
      </c>
      <c r="P16" s="60">
        <f>'2010-2023 годы'!AZ16*L16%</f>
        <v>88.6</v>
      </c>
      <c r="Q16" s="60">
        <f>'2010-2023 годы'!BA16*M16%</f>
        <v>85.7</v>
      </c>
      <c r="R16" s="60">
        <f>'2010-2023 годы'!BB16*N16%</f>
        <v>94.4</v>
      </c>
      <c r="S16" s="60">
        <f>'2010-2023 годы'!BC16*O16%</f>
        <v>92</v>
      </c>
      <c r="T16" s="60">
        <f>'2010-2023 годы'!BD16*P16%</f>
        <v>92.2</v>
      </c>
      <c r="U16" s="60">
        <f>'2010-2023 годы'!BE16*Q16%</f>
        <v>90.9</v>
      </c>
    </row>
    <row r="17" spans="1:21" ht="12.75" customHeight="1">
      <c r="A17" s="64" t="s">
        <v>50</v>
      </c>
      <c r="B17" s="59">
        <v>100</v>
      </c>
      <c r="C17" s="30">
        <v>100</v>
      </c>
      <c r="D17" s="30">
        <v>100</v>
      </c>
      <c r="E17" s="60">
        <v>100</v>
      </c>
      <c r="F17" s="59">
        <f>'2010-2023 годы'!AP17*B17%</f>
        <v>94.7</v>
      </c>
      <c r="G17" s="30">
        <f>'2010-2023 годы'!AQ17*C17%</f>
        <v>97.5</v>
      </c>
      <c r="H17" s="30">
        <f>'2010-2023 годы'!AR17*D17%</f>
        <v>91</v>
      </c>
      <c r="I17" s="60">
        <f>'2010-2023 годы'!AS17*E17%</f>
        <v>82.3</v>
      </c>
      <c r="J17" s="59">
        <f>'2010-2023 годы'!AT17*F17%</f>
        <v>104.1</v>
      </c>
      <c r="K17" s="30">
        <f>'2010-2023 годы'!AU17*G17%</f>
        <v>106.8</v>
      </c>
      <c r="L17" s="30">
        <f>'2010-2023 годы'!AV17*H17%</f>
        <v>98.2</v>
      </c>
      <c r="M17" s="60">
        <f>'2010-2023 годы'!AW17*I17%</f>
        <v>88</v>
      </c>
      <c r="N17" s="61">
        <f>'2010-2023 годы'!AX17*J17%</f>
        <v>98.4</v>
      </c>
      <c r="O17" s="60">
        <f>'2010-2023 годы'!AY17*K17%</f>
        <v>107.1</v>
      </c>
      <c r="P17" s="60">
        <f>'2010-2023 годы'!AZ17*L17%</f>
        <v>98.7</v>
      </c>
      <c r="Q17" s="60">
        <f>'2010-2023 годы'!BA17*M17%</f>
        <v>86.9</v>
      </c>
      <c r="R17" s="60">
        <f>'2010-2023 годы'!BB17*N17%</f>
        <v>91.3</v>
      </c>
      <c r="S17" s="60">
        <f>'2010-2023 годы'!BC17*O17%</f>
        <v>99.8</v>
      </c>
      <c r="T17" s="60">
        <f>'2010-2023 годы'!BD17*P17%</f>
        <v>92.8</v>
      </c>
      <c r="U17" s="60">
        <f>'2010-2023 годы'!BE17*Q17%</f>
        <v>85.2</v>
      </c>
    </row>
    <row r="18" spans="1:21" ht="11.25">
      <c r="A18" s="64" t="s">
        <v>24</v>
      </c>
      <c r="B18" s="59">
        <v>100</v>
      </c>
      <c r="C18" s="30">
        <v>100</v>
      </c>
      <c r="D18" s="30">
        <v>100</v>
      </c>
      <c r="E18" s="60">
        <v>100</v>
      </c>
      <c r="F18" s="59">
        <f>'2010-2023 годы'!AP18*B18%</f>
        <v>113.1</v>
      </c>
      <c r="G18" s="30">
        <f>'2010-2023 годы'!AQ18*C18%</f>
        <v>115</v>
      </c>
      <c r="H18" s="30">
        <f>'2010-2023 годы'!AR18*D18%</f>
        <v>110.2</v>
      </c>
      <c r="I18" s="60">
        <f>'2010-2023 годы'!AS18*E18%</f>
        <v>112</v>
      </c>
      <c r="J18" s="59">
        <f>'2010-2023 годы'!AT18*F18%</f>
        <v>121.1</v>
      </c>
      <c r="K18" s="30">
        <f>'2010-2023 годы'!AU18*G18%</f>
        <v>130</v>
      </c>
      <c r="L18" s="30">
        <f>'2010-2023 годы'!AV18*H18%</f>
        <v>125.2</v>
      </c>
      <c r="M18" s="60">
        <f>'2010-2023 годы'!AW18*I18%</f>
        <v>124.2</v>
      </c>
      <c r="N18" s="61">
        <f>'2010-2023 годы'!AX18*J18%</f>
        <v>136.1</v>
      </c>
      <c r="O18" s="60">
        <f>'2010-2023 годы'!AY18*K18%</f>
        <v>141.8</v>
      </c>
      <c r="P18" s="60">
        <f>'2010-2023 годы'!AZ18*L18%</f>
        <v>137.1</v>
      </c>
      <c r="Q18" s="60">
        <f>'2010-2023 годы'!BA18*M18%</f>
        <v>119.4</v>
      </c>
      <c r="R18" s="60">
        <f>'2010-2023 годы'!BB18*N18%</f>
        <v>139.9</v>
      </c>
      <c r="S18" s="60">
        <f>'2010-2023 годы'!BC18*O18%</f>
        <v>150.7</v>
      </c>
      <c r="T18" s="60">
        <f>'2010-2023 годы'!BD18*P18%</f>
        <v>144.1</v>
      </c>
      <c r="U18" s="60">
        <f>'2010-2023 годы'!BE18*Q18%</f>
        <v>117.7</v>
      </c>
    </row>
    <row r="19" spans="1:21" ht="11.25">
      <c r="A19" s="64" t="s">
        <v>25</v>
      </c>
      <c r="B19" s="59">
        <v>100</v>
      </c>
      <c r="C19" s="30">
        <v>100</v>
      </c>
      <c r="D19" s="30">
        <v>100</v>
      </c>
      <c r="E19" s="60">
        <v>100</v>
      </c>
      <c r="F19" s="59">
        <f>'2010-2023 годы'!AP19*B19%</f>
        <v>97.6</v>
      </c>
      <c r="G19" s="30">
        <f>'2010-2023 годы'!AQ19*C19%</f>
        <v>97.3</v>
      </c>
      <c r="H19" s="30">
        <f>'2010-2023 годы'!AR19*D19%</f>
        <v>94.5</v>
      </c>
      <c r="I19" s="60">
        <f>'2010-2023 годы'!AS19*E19%</f>
        <v>101.9</v>
      </c>
      <c r="J19" s="59">
        <f>'2010-2023 годы'!AT19*F19%</f>
        <v>103.8</v>
      </c>
      <c r="K19" s="30">
        <f>'2010-2023 годы'!AU19*G19%</f>
        <v>103.6</v>
      </c>
      <c r="L19" s="30">
        <f>'2010-2023 годы'!AV19*H19%</f>
        <v>100.8</v>
      </c>
      <c r="M19" s="60">
        <f>'2010-2023 годы'!AW19*I19%</f>
        <v>104.9</v>
      </c>
      <c r="N19" s="61">
        <f>'2010-2023 годы'!AX19*J19%</f>
        <v>101.7</v>
      </c>
      <c r="O19" s="60">
        <f>'2010-2023 годы'!AY19*K19%</f>
        <v>103.4</v>
      </c>
      <c r="P19" s="60">
        <f>'2010-2023 годы'!AZ19*L19%</f>
        <v>102.1</v>
      </c>
      <c r="Q19" s="60">
        <f>'2010-2023 годы'!BA19*M19%</f>
        <v>107.4</v>
      </c>
      <c r="R19" s="60">
        <f>'2010-2023 годы'!BB19*N19%</f>
        <v>95.1</v>
      </c>
      <c r="S19" s="60">
        <f>'2010-2023 годы'!BC19*O19%</f>
        <v>96.8</v>
      </c>
      <c r="T19" s="60">
        <f>'2010-2023 годы'!BD19*P19%</f>
        <v>95.1</v>
      </c>
      <c r="U19" s="60">
        <f>'2010-2023 годы'!BE19*Q19%</f>
        <v>101.5</v>
      </c>
    </row>
    <row r="20" spans="1:21" s="37" customFormat="1" ht="12.75">
      <c r="A20" s="64" t="s">
        <v>94</v>
      </c>
      <c r="B20" s="59">
        <v>100</v>
      </c>
      <c r="C20" s="30">
        <v>100</v>
      </c>
      <c r="D20" s="30">
        <v>100</v>
      </c>
      <c r="E20" s="60">
        <v>100</v>
      </c>
      <c r="F20" s="59">
        <f>'2010-2023 годы'!AP20*B20%</f>
        <v>96.4</v>
      </c>
      <c r="G20" s="30">
        <f>'2010-2023 годы'!AQ20*C20%</f>
        <v>92.2</v>
      </c>
      <c r="H20" s="30">
        <f>'2010-2023 годы'!AR20*D20%</f>
        <v>99.5</v>
      </c>
      <c r="I20" s="60">
        <f>'2010-2023 годы'!AS20*E20%</f>
        <v>93.7</v>
      </c>
      <c r="J20" s="59">
        <f>'2010-2023 годы'!AT20*F20%</f>
        <v>88.1</v>
      </c>
      <c r="K20" s="30">
        <f>'2010-2023 годы'!AU20*G20%</f>
        <v>83.4</v>
      </c>
      <c r="L20" s="30">
        <f>'2010-2023 годы'!AV20*H20%</f>
        <v>88.8</v>
      </c>
      <c r="M20" s="60">
        <f>'2010-2023 годы'!AW20*I20%</f>
        <v>89.7</v>
      </c>
      <c r="N20" s="61">
        <f>'2010-2023 годы'!AX20*J20%</f>
        <v>83.1</v>
      </c>
      <c r="O20" s="60">
        <f>'2010-2023 годы'!AY20*K20%</f>
        <v>67.7</v>
      </c>
      <c r="P20" s="60">
        <f>'2010-2023 годы'!AZ20*L20%</f>
        <v>93</v>
      </c>
      <c r="Q20" s="60">
        <f>'2010-2023 годы'!BA20*M20%</f>
        <v>93</v>
      </c>
      <c r="R20" s="60">
        <f>'2010-2023 годы'!BB20*N20%</f>
        <v>94.7</v>
      </c>
      <c r="S20" s="60">
        <f>'2010-2023 годы'!BC20*O20%</f>
        <v>76.3</v>
      </c>
      <c r="T20" s="60">
        <f>'2010-2023 годы'!BD20*P20%</f>
        <v>105.3</v>
      </c>
      <c r="U20" s="60">
        <f>'2010-2023 годы'!BE20*Q20%</f>
        <v>110</v>
      </c>
    </row>
    <row r="21" spans="1:21" ht="12" customHeight="1">
      <c r="A21" s="64" t="s">
        <v>26</v>
      </c>
      <c r="B21" s="59">
        <v>100</v>
      </c>
      <c r="C21" s="30">
        <v>100</v>
      </c>
      <c r="D21" s="30">
        <v>100</v>
      </c>
      <c r="E21" s="60">
        <v>100</v>
      </c>
      <c r="F21" s="59">
        <f>'2010-2023 годы'!AP21*B21%</f>
        <v>95.6</v>
      </c>
      <c r="G21" s="30">
        <f>'2010-2023 годы'!AQ21*C21%</f>
        <v>94.4</v>
      </c>
      <c r="H21" s="30">
        <f>'2010-2023 годы'!AR21*D21%</f>
        <v>93.1</v>
      </c>
      <c r="I21" s="60">
        <f>'2010-2023 годы'!AS21*E21%</f>
        <v>95.6</v>
      </c>
      <c r="J21" s="59">
        <f>'2010-2023 годы'!AT21*F21%</f>
        <v>93.2</v>
      </c>
      <c r="K21" s="30">
        <f>'2010-2023 годы'!AU21*G21%</f>
        <v>91.4</v>
      </c>
      <c r="L21" s="30">
        <f>'2010-2023 годы'!AV21*H21%</f>
        <v>89.7</v>
      </c>
      <c r="M21" s="60">
        <f>'2010-2023 годы'!AW21*I21%</f>
        <v>100.3</v>
      </c>
      <c r="N21" s="61">
        <f>'2010-2023 годы'!AX21*J21%</f>
        <v>86.4</v>
      </c>
      <c r="O21" s="60">
        <f>'2010-2023 годы'!AY21*K21%</f>
        <v>83.8</v>
      </c>
      <c r="P21" s="60">
        <f>'2010-2023 годы'!AZ21*L21%</f>
        <v>83.4</v>
      </c>
      <c r="Q21" s="60">
        <f>'2010-2023 годы'!BA21*M21%</f>
        <v>92.1</v>
      </c>
      <c r="R21" s="60">
        <f>'2010-2023 годы'!BB21*N21%</f>
        <v>79.7</v>
      </c>
      <c r="S21" s="60">
        <f>'2010-2023 годы'!BC21*O21%</f>
        <v>77</v>
      </c>
      <c r="T21" s="60">
        <f>'2010-2023 годы'!BD21*P21%</f>
        <v>75.9</v>
      </c>
      <c r="U21" s="60">
        <f>'2010-2023 годы'!BE21*Q21%</f>
        <v>83.6</v>
      </c>
    </row>
    <row r="22" spans="1:21" ht="22.5">
      <c r="A22" s="64" t="s">
        <v>27</v>
      </c>
      <c r="B22" s="59">
        <v>100</v>
      </c>
      <c r="C22" s="30">
        <v>100</v>
      </c>
      <c r="D22" s="30">
        <v>100</v>
      </c>
      <c r="E22" s="60">
        <v>100</v>
      </c>
      <c r="F22" s="59">
        <f>'2010-2023 годы'!AP22*B22%</f>
        <v>103.8</v>
      </c>
      <c r="G22" s="30">
        <f>'2010-2023 годы'!AQ22*C22%</f>
        <v>100.1</v>
      </c>
      <c r="H22" s="30">
        <f>'2010-2023 годы'!AR22*D22%</f>
        <v>97.6</v>
      </c>
      <c r="I22" s="60">
        <f>'2010-2023 годы'!AS22*E22%</f>
        <v>97.7</v>
      </c>
      <c r="J22" s="59">
        <f>'2010-2023 годы'!AT22*F22%</f>
        <v>91.8</v>
      </c>
      <c r="K22" s="30">
        <f>'2010-2023 годы'!AU22*G22%</f>
        <v>88.9</v>
      </c>
      <c r="L22" s="30">
        <f>'2010-2023 годы'!AV22*H22%</f>
        <v>87.8</v>
      </c>
      <c r="M22" s="60">
        <f>'2010-2023 годы'!AW22*I22%</f>
        <v>97</v>
      </c>
      <c r="N22" s="61">
        <f>'2010-2023 годы'!AX22*J22%</f>
        <v>95.7</v>
      </c>
      <c r="O22" s="60">
        <f>'2010-2023 годы'!AY22*K22%</f>
        <v>93.1</v>
      </c>
      <c r="P22" s="60">
        <f>'2010-2023 годы'!AZ22*L22%</f>
        <v>93</v>
      </c>
      <c r="Q22" s="60">
        <f>'2010-2023 годы'!BA22*M22%</f>
        <v>102.7</v>
      </c>
      <c r="R22" s="60">
        <f>'2010-2023 годы'!BB22*N22%</f>
        <v>102.7</v>
      </c>
      <c r="S22" s="60">
        <f>'2010-2023 годы'!BC22*O22%</f>
        <v>96.5</v>
      </c>
      <c r="T22" s="60">
        <f>'2010-2023 годы'!BD22*P22%</f>
        <v>94.7</v>
      </c>
      <c r="U22" s="60">
        <f>'2010-2023 годы'!BE22*Q22%</f>
        <v>106</v>
      </c>
    </row>
    <row r="23" spans="1:21" ht="22.5">
      <c r="A23" s="64" t="s">
        <v>28</v>
      </c>
      <c r="B23" s="59">
        <v>100</v>
      </c>
      <c r="C23" s="30">
        <v>100</v>
      </c>
      <c r="D23" s="30">
        <v>100</v>
      </c>
      <c r="E23" s="60">
        <v>100</v>
      </c>
      <c r="F23" s="59">
        <f>'2010-2023 годы'!AP23*B23%</f>
        <v>101.7</v>
      </c>
      <c r="G23" s="30">
        <f>'2010-2023 годы'!AQ23*C23%</f>
        <v>101.2</v>
      </c>
      <c r="H23" s="30">
        <f>'2010-2023 годы'!AR23*D23%</f>
        <v>101.2</v>
      </c>
      <c r="I23" s="60">
        <f>'2010-2023 годы'!AS23*E23%</f>
        <v>102.6</v>
      </c>
      <c r="J23" s="59">
        <f>'2010-2023 годы'!AT23*F23%</f>
        <v>118.3</v>
      </c>
      <c r="K23" s="30">
        <f>'2010-2023 годы'!AU23*G23%</f>
        <v>111.7</v>
      </c>
      <c r="L23" s="30">
        <f>'2010-2023 годы'!AV23*H23%</f>
        <v>111.8</v>
      </c>
      <c r="M23" s="60">
        <f>'2010-2023 годы'!AW23*I23%</f>
        <v>108.7</v>
      </c>
      <c r="N23" s="61">
        <f>'2010-2023 годы'!AX23*J23%</f>
        <v>112</v>
      </c>
      <c r="O23" s="60">
        <f>'2010-2023 годы'!AY23*K23%</f>
        <v>108.8</v>
      </c>
      <c r="P23" s="60">
        <f>'2010-2023 годы'!AZ23*L23%</f>
        <v>110.9</v>
      </c>
      <c r="Q23" s="60">
        <f>'2010-2023 годы'!BA23*M23%</f>
        <v>106.7</v>
      </c>
      <c r="R23" s="60">
        <f>'2010-2023 годы'!BB23*N23%</f>
        <v>111.1</v>
      </c>
      <c r="S23" s="60">
        <f>'2010-2023 годы'!BC23*O23%</f>
        <v>105.6</v>
      </c>
      <c r="T23" s="60">
        <f>'2010-2023 годы'!BD23*P23%</f>
        <v>105.9</v>
      </c>
      <c r="U23" s="60">
        <f>'2010-2023 годы'!BE23*Q23%</f>
        <v>105.4</v>
      </c>
    </row>
    <row r="24" spans="1:21" ht="11.25">
      <c r="A24" s="64" t="s">
        <v>9</v>
      </c>
      <c r="B24" s="59">
        <v>100</v>
      </c>
      <c r="C24" s="30">
        <v>100</v>
      </c>
      <c r="D24" s="30">
        <v>100</v>
      </c>
      <c r="E24" s="60">
        <v>100</v>
      </c>
      <c r="F24" s="59">
        <f>'2010-2023 годы'!AP24*B24%</f>
        <v>99.5</v>
      </c>
      <c r="G24" s="30">
        <f>'2010-2023 годы'!AQ24*C24%</f>
        <v>104.4</v>
      </c>
      <c r="H24" s="30">
        <f>'2010-2023 годы'!AR24*D24%</f>
        <v>103.9</v>
      </c>
      <c r="I24" s="60">
        <f>'2010-2023 годы'!AS24*E24%</f>
        <v>105.5</v>
      </c>
      <c r="J24" s="59">
        <f>'2010-2023 годы'!AT24*F24%</f>
        <v>105.7</v>
      </c>
      <c r="K24" s="30">
        <f>'2010-2023 годы'!AU24*G24%</f>
        <v>110.6</v>
      </c>
      <c r="L24" s="30">
        <f>'2010-2023 годы'!AV24*H24%</f>
        <v>105.8</v>
      </c>
      <c r="M24" s="60">
        <f>'2010-2023 годы'!AW24*I24%</f>
        <v>107.8</v>
      </c>
      <c r="N24" s="61">
        <f>'2010-2023 годы'!AX24*J24%</f>
        <v>106.8</v>
      </c>
      <c r="O24" s="60">
        <f>'2010-2023 годы'!AY24*K24%</f>
        <v>112</v>
      </c>
      <c r="P24" s="60">
        <f>'2010-2023 годы'!AZ24*L24%</f>
        <v>107.2</v>
      </c>
      <c r="Q24" s="60">
        <f>'2010-2023 годы'!BA24*M24%</f>
        <v>110.8</v>
      </c>
      <c r="R24" s="60">
        <f>'2010-2023 годы'!BB24*N24%</f>
        <v>105.9</v>
      </c>
      <c r="S24" s="60">
        <f>'2010-2023 годы'!BC24*O24%</f>
        <v>110.2</v>
      </c>
      <c r="T24" s="60">
        <f>'2010-2023 годы'!BD24*P24%</f>
        <v>105.5</v>
      </c>
      <c r="U24" s="60">
        <f>'2010-2023 годы'!BE24*Q24%</f>
        <v>109.8</v>
      </c>
    </row>
    <row r="25" spans="1:21" ht="12" customHeight="1">
      <c r="A25" s="64" t="s">
        <v>51</v>
      </c>
      <c r="B25" s="59">
        <v>100</v>
      </c>
      <c r="C25" s="30">
        <v>100</v>
      </c>
      <c r="D25" s="30">
        <v>100</v>
      </c>
      <c r="E25" s="60">
        <v>100</v>
      </c>
      <c r="F25" s="59">
        <f>'2010-2023 годы'!AP25*B25%</f>
        <v>99.6</v>
      </c>
      <c r="G25" s="30">
        <f>'2010-2023 годы'!AQ25*C25%</f>
        <v>102.8</v>
      </c>
      <c r="H25" s="30">
        <f>'2010-2023 годы'!AR25*D25%</f>
        <v>102.1</v>
      </c>
      <c r="I25" s="60">
        <f>'2010-2023 годы'!AS25*E25%</f>
        <v>101.8</v>
      </c>
      <c r="J25" s="59">
        <f>'2010-2023 годы'!AT25*F25%</f>
        <v>98.3</v>
      </c>
      <c r="K25" s="30">
        <f>'2010-2023 годы'!AU25*G25%</f>
        <v>103.4</v>
      </c>
      <c r="L25" s="30">
        <f>'2010-2023 годы'!AV25*H25%</f>
        <v>102.1</v>
      </c>
      <c r="M25" s="60">
        <f>'2010-2023 годы'!AW25*I25%</f>
        <v>102.4</v>
      </c>
      <c r="N25" s="61">
        <f>'2010-2023 годы'!AX25*J25%</f>
        <v>97.3</v>
      </c>
      <c r="O25" s="60">
        <f>'2010-2023 годы'!AY25*K25%</f>
        <v>103.1</v>
      </c>
      <c r="P25" s="60">
        <f>'2010-2023 годы'!AZ25*L25%</f>
        <v>102.4</v>
      </c>
      <c r="Q25" s="60">
        <f>'2010-2023 годы'!BA25*M25%</f>
        <v>98.8</v>
      </c>
      <c r="R25" s="60">
        <f>'2010-2023 годы'!BB25*N25%</f>
        <v>96.2</v>
      </c>
      <c r="S25" s="60">
        <f>'2010-2023 годы'!BC25*O25%</f>
        <v>102</v>
      </c>
      <c r="T25" s="60">
        <f>'2010-2023 годы'!BD25*P25%</f>
        <v>99.9</v>
      </c>
      <c r="U25" s="60">
        <f>'2010-2023 годы'!BE25*Q25%</f>
        <v>98.5</v>
      </c>
    </row>
    <row r="26" spans="1:21" ht="11.25">
      <c r="A26" s="64" t="s">
        <v>29</v>
      </c>
      <c r="B26" s="59">
        <v>100</v>
      </c>
      <c r="C26" s="30">
        <v>100</v>
      </c>
      <c r="D26" s="30">
        <v>100</v>
      </c>
      <c r="E26" s="60">
        <v>100</v>
      </c>
      <c r="F26" s="59">
        <f>'2010-2023 годы'!AP26*B26%</f>
        <v>100.5</v>
      </c>
      <c r="G26" s="30">
        <f>'2010-2023 годы'!AQ26*C26%</f>
        <v>101.6</v>
      </c>
      <c r="H26" s="30">
        <f>'2010-2023 годы'!AR26*D26%</f>
        <v>92.3</v>
      </c>
      <c r="I26" s="60">
        <f>'2010-2023 годы'!AS26*E26%</f>
        <v>106.1</v>
      </c>
      <c r="J26" s="59">
        <f>'2010-2023 годы'!AT26*F26%</f>
        <v>110.8</v>
      </c>
      <c r="K26" s="30">
        <f>'2010-2023 годы'!AU26*G26%</f>
        <v>111.7</v>
      </c>
      <c r="L26" s="30">
        <f>'2010-2023 годы'!AV26*H26%</f>
        <v>100.8</v>
      </c>
      <c r="M26" s="60">
        <f>'2010-2023 годы'!AW26*I26%</f>
        <v>114.8</v>
      </c>
      <c r="N26" s="61">
        <f>'2010-2023 годы'!AX26*J26%</f>
        <v>116.5</v>
      </c>
      <c r="O26" s="60">
        <f>'2010-2023 годы'!AY26*K26%</f>
        <v>116.9</v>
      </c>
      <c r="P26" s="60">
        <f>'2010-2023 годы'!AZ26*L26%</f>
        <v>102.5</v>
      </c>
      <c r="Q26" s="60">
        <f>'2010-2023 годы'!BA26*M26%</f>
        <v>115.1</v>
      </c>
      <c r="R26" s="60">
        <f>'2010-2023 годы'!BB26*N26%</f>
        <v>109</v>
      </c>
      <c r="S26" s="60">
        <f>'2010-2023 годы'!BC26*O26%</f>
        <v>117.3</v>
      </c>
      <c r="T26" s="60">
        <f>'2010-2023 годы'!BD26*P26%</f>
        <v>102.8</v>
      </c>
      <c r="U26" s="60">
        <f>'2010-2023 годы'!BE26*Q26%</f>
        <v>112.7</v>
      </c>
    </row>
    <row r="27" spans="1:21" ht="11.25">
      <c r="A27" s="64" t="s">
        <v>30</v>
      </c>
      <c r="B27" s="68">
        <v>100</v>
      </c>
      <c r="C27" s="69">
        <v>100</v>
      </c>
      <c r="D27" s="69">
        <v>100</v>
      </c>
      <c r="E27" s="70">
        <v>100</v>
      </c>
      <c r="F27" s="68">
        <f>'2010-2023 годы'!AP27*B27%</f>
        <v>100</v>
      </c>
      <c r="G27" s="69">
        <f>'2010-2023 годы'!AQ27*C27%</f>
        <v>92.9</v>
      </c>
      <c r="H27" s="69">
        <f>'2010-2023 годы'!AR27*D27%</f>
        <v>94.3</v>
      </c>
      <c r="I27" s="70">
        <f>'2010-2023 годы'!AS27*E27%</f>
        <v>79.8</v>
      </c>
      <c r="J27" s="68">
        <f>'2010-2023 годы'!AT27*F27%</f>
        <v>91.3</v>
      </c>
      <c r="K27" s="69">
        <f>'2010-2023 годы'!AU27*G27%</f>
        <v>75.9</v>
      </c>
      <c r="L27" s="69">
        <f>'2010-2023 годы'!AV27*H27%</f>
        <v>82.7</v>
      </c>
      <c r="M27" s="70">
        <f>'2010-2023 годы'!AW27*I27%</f>
        <v>76</v>
      </c>
      <c r="N27" s="71">
        <f>'2010-2023 годы'!AX27*J27%</f>
        <v>87</v>
      </c>
      <c r="O27" s="70">
        <f>'2010-2023 годы'!AY27*K27%</f>
        <v>73.3</v>
      </c>
      <c r="P27" s="70">
        <f>'2010-2023 годы'!AZ27*L27%</f>
        <v>78.2</v>
      </c>
      <c r="Q27" s="70">
        <f>'2010-2023 годы'!BA27*M27%</f>
        <v>75.5</v>
      </c>
      <c r="R27" s="70">
        <f>'2010-2023 годы'!BB27*N27%</f>
        <v>78.4</v>
      </c>
      <c r="S27" s="70">
        <f>'2010-2023 годы'!BC27*O27%</f>
        <v>66.2</v>
      </c>
      <c r="T27" s="70">
        <f>'2010-2023 годы'!BD27*P27%</f>
        <v>71.4</v>
      </c>
      <c r="U27" s="70">
        <f>'2010-2023 годы'!BE27*Q27%</f>
        <v>73.4</v>
      </c>
    </row>
    <row r="29" ht="15.75" customHeight="1">
      <c r="A29" s="73"/>
    </row>
    <row r="30" ht="11.25">
      <c r="A30" s="74"/>
    </row>
    <row r="31" ht="12" customHeight="1">
      <c r="A31" s="76"/>
    </row>
    <row r="33" ht="11.25">
      <c r="A33" s="77"/>
    </row>
    <row r="34" ht="11.25">
      <c r="A34" s="77"/>
    </row>
    <row r="35" ht="11.25">
      <c r="A35" s="77"/>
    </row>
  </sheetData>
  <sheetProtection/>
  <mergeCells count="6">
    <mergeCell ref="F3:I3"/>
    <mergeCell ref="J3:M3"/>
    <mergeCell ref="B3:E3"/>
    <mergeCell ref="A3:A4"/>
    <mergeCell ref="N3:Q3"/>
    <mergeCell ref="R3:U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21"/>
  <sheetViews>
    <sheetView zoomScalePageLayoutView="0" workbookViewId="0" topLeftCell="G1">
      <selection activeCell="AC13" sqref="AC13"/>
    </sheetView>
  </sheetViews>
  <sheetFormatPr defaultColWidth="9.33203125" defaultRowHeight="12.75"/>
  <cols>
    <col min="1" max="1" width="16.66015625" style="21" bestFit="1" customWidth="1"/>
    <col min="2" max="2" width="37.83203125" style="21" customWidth="1"/>
    <col min="3" max="16384" width="9.33203125" style="21" customWidth="1"/>
  </cols>
  <sheetData>
    <row r="1" spans="2:49" ht="12.75">
      <c r="B1" s="105" t="s">
        <v>12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</row>
    <row r="2" spans="20:26" ht="11.25">
      <c r="T2" s="107" t="s">
        <v>79</v>
      </c>
      <c r="U2" s="107"/>
      <c r="V2" s="107"/>
      <c r="W2" s="107"/>
      <c r="X2" s="107"/>
      <c r="Y2" s="107"/>
      <c r="Z2" s="107"/>
    </row>
    <row r="3" spans="1:26" ht="11.25">
      <c r="A3" s="106" t="s">
        <v>55</v>
      </c>
      <c r="B3" s="106"/>
      <c r="C3" s="93" t="s">
        <v>44</v>
      </c>
      <c r="D3" s="93"/>
      <c r="E3" s="93"/>
      <c r="F3" s="93"/>
      <c r="G3" s="93" t="s">
        <v>45</v>
      </c>
      <c r="H3" s="93"/>
      <c r="I3" s="93"/>
      <c r="J3" s="93"/>
      <c r="K3" s="93" t="s">
        <v>46</v>
      </c>
      <c r="L3" s="93"/>
      <c r="M3" s="93"/>
      <c r="N3" s="93"/>
      <c r="O3" s="93" t="s">
        <v>53</v>
      </c>
      <c r="P3" s="93"/>
      <c r="Q3" s="93"/>
      <c r="R3" s="93"/>
      <c r="S3" s="93" t="s">
        <v>56</v>
      </c>
      <c r="T3" s="93"/>
      <c r="U3" s="93"/>
      <c r="V3" s="93"/>
      <c r="W3" s="93" t="s">
        <v>63</v>
      </c>
      <c r="X3" s="93"/>
      <c r="Y3" s="93"/>
      <c r="Z3" s="93"/>
    </row>
    <row r="4" spans="1:26" ht="33.75">
      <c r="A4" s="106"/>
      <c r="B4" s="106"/>
      <c r="C4" s="42" t="s">
        <v>37</v>
      </c>
      <c r="D4" s="42" t="s">
        <v>38</v>
      </c>
      <c r="E4" s="42" t="s">
        <v>39</v>
      </c>
      <c r="F4" s="42" t="s">
        <v>40</v>
      </c>
      <c r="G4" s="42" t="s">
        <v>37</v>
      </c>
      <c r="H4" s="42" t="s">
        <v>38</v>
      </c>
      <c r="I4" s="42" t="s">
        <v>39</v>
      </c>
      <c r="J4" s="42" t="s">
        <v>40</v>
      </c>
      <c r="K4" s="42" t="s">
        <v>37</v>
      </c>
      <c r="L4" s="42" t="s">
        <v>38</v>
      </c>
      <c r="M4" s="42" t="s">
        <v>39</v>
      </c>
      <c r="N4" s="42" t="s">
        <v>54</v>
      </c>
      <c r="O4" s="43" t="s">
        <v>37</v>
      </c>
      <c r="P4" s="42" t="s">
        <v>38</v>
      </c>
      <c r="Q4" s="42" t="s">
        <v>39</v>
      </c>
      <c r="R4" s="42" t="s">
        <v>54</v>
      </c>
      <c r="S4" s="43" t="s">
        <v>37</v>
      </c>
      <c r="T4" s="42" t="s">
        <v>38</v>
      </c>
      <c r="U4" s="42" t="s">
        <v>39</v>
      </c>
      <c r="V4" s="42" t="s">
        <v>54</v>
      </c>
      <c r="W4" s="43" t="s">
        <v>73</v>
      </c>
      <c r="X4" s="42" t="s">
        <v>38</v>
      </c>
      <c r="Y4" s="42" t="s">
        <v>39</v>
      </c>
      <c r="Z4" s="42" t="s">
        <v>54</v>
      </c>
    </row>
    <row r="5" spans="1:26" ht="33.75">
      <c r="A5" s="80" t="s">
        <v>74</v>
      </c>
      <c r="B5" s="81" t="s">
        <v>70</v>
      </c>
      <c r="C5" s="30">
        <v>104.6</v>
      </c>
      <c r="D5" s="30">
        <v>113</v>
      </c>
      <c r="E5" s="30">
        <v>109.8</v>
      </c>
      <c r="F5" s="30">
        <v>112.1</v>
      </c>
      <c r="G5" s="30">
        <v>104.7</v>
      </c>
      <c r="H5" s="30">
        <v>105.4</v>
      </c>
      <c r="I5" s="30">
        <v>106.1</v>
      </c>
      <c r="J5" s="30">
        <v>104.7</v>
      </c>
      <c r="K5" s="30">
        <v>107.9</v>
      </c>
      <c r="L5" s="30">
        <v>104.6</v>
      </c>
      <c r="M5" s="30">
        <v>104.1</v>
      </c>
      <c r="N5" s="30">
        <v>104</v>
      </c>
      <c r="O5" s="30">
        <v>101.8</v>
      </c>
      <c r="P5" s="30">
        <v>105.5</v>
      </c>
      <c r="Q5" s="30">
        <v>102.7</v>
      </c>
      <c r="R5" s="30">
        <v>98</v>
      </c>
      <c r="S5" s="30">
        <v>105.8</v>
      </c>
      <c r="T5" s="30">
        <v>104.2</v>
      </c>
      <c r="U5" s="30">
        <v>111.7</v>
      </c>
      <c r="V5" s="30">
        <v>116</v>
      </c>
      <c r="W5" s="30">
        <v>112.4</v>
      </c>
      <c r="X5" s="30">
        <v>93.7</v>
      </c>
      <c r="Y5" s="30">
        <v>99.9</v>
      </c>
      <c r="Z5" s="30">
        <v>100</v>
      </c>
    </row>
    <row r="6" spans="1:26" ht="11.25">
      <c r="A6" s="80" t="s">
        <v>75</v>
      </c>
      <c r="B6" s="81" t="s">
        <v>71</v>
      </c>
      <c r="C6" s="30">
        <v>112.6</v>
      </c>
      <c r="D6" s="30">
        <v>124.4</v>
      </c>
      <c r="E6" s="30">
        <v>121.7</v>
      </c>
      <c r="F6" s="30">
        <v>97.1</v>
      </c>
      <c r="G6" s="30">
        <v>81.6</v>
      </c>
      <c r="H6" s="30">
        <v>81.1</v>
      </c>
      <c r="I6" s="30">
        <v>89</v>
      </c>
      <c r="J6" s="30">
        <v>76.5</v>
      </c>
      <c r="K6" s="30">
        <v>86.8</v>
      </c>
      <c r="L6" s="30">
        <v>86.4</v>
      </c>
      <c r="M6" s="30">
        <v>82.2</v>
      </c>
      <c r="N6" s="30">
        <v>87.9</v>
      </c>
      <c r="O6" s="30">
        <v>132.3</v>
      </c>
      <c r="P6" s="30">
        <v>125.3</v>
      </c>
      <c r="Q6" s="30">
        <v>141.7</v>
      </c>
      <c r="R6" s="30">
        <v>140.6</v>
      </c>
      <c r="S6" s="30">
        <v>64.1</v>
      </c>
      <c r="T6" s="30">
        <v>105.6</v>
      </c>
      <c r="U6" s="30">
        <v>108.2</v>
      </c>
      <c r="V6" s="30">
        <v>116.9</v>
      </c>
      <c r="W6" s="30">
        <v>251.2</v>
      </c>
      <c r="X6" s="30">
        <v>63.9</v>
      </c>
      <c r="Y6" s="30">
        <v>126.9</v>
      </c>
      <c r="Z6" s="30">
        <v>111.4</v>
      </c>
    </row>
    <row r="7" spans="1:26" ht="11.25">
      <c r="A7" s="80" t="s">
        <v>76</v>
      </c>
      <c r="B7" s="81" t="s">
        <v>72</v>
      </c>
      <c r="C7" s="30">
        <v>95.4</v>
      </c>
      <c r="D7" s="30">
        <v>105.5</v>
      </c>
      <c r="E7" s="30">
        <v>103.4</v>
      </c>
      <c r="F7" s="30">
        <v>113.4</v>
      </c>
      <c r="G7" s="30">
        <v>82</v>
      </c>
      <c r="H7" s="30">
        <v>77.8</v>
      </c>
      <c r="I7" s="30">
        <v>67.6</v>
      </c>
      <c r="J7" s="30">
        <v>80.3</v>
      </c>
      <c r="K7" s="30">
        <v>130.6</v>
      </c>
      <c r="L7" s="30">
        <v>138.4</v>
      </c>
      <c r="M7" s="30">
        <v>140.1</v>
      </c>
      <c r="N7" s="30">
        <v>187.9</v>
      </c>
      <c r="O7" s="30">
        <v>120.6</v>
      </c>
      <c r="P7" s="30">
        <v>120.8</v>
      </c>
      <c r="Q7" s="30">
        <v>162.9</v>
      </c>
      <c r="R7" s="30">
        <v>101.4</v>
      </c>
      <c r="S7" s="30">
        <v>83.7</v>
      </c>
      <c r="T7" s="30">
        <v>92.3</v>
      </c>
      <c r="U7" s="30">
        <v>88.9</v>
      </c>
      <c r="V7" s="30">
        <v>111</v>
      </c>
      <c r="W7" s="30">
        <v>106.4</v>
      </c>
      <c r="X7" s="30">
        <v>96</v>
      </c>
      <c r="Y7" s="30">
        <v>85.1</v>
      </c>
      <c r="Z7" s="30">
        <v>83.4</v>
      </c>
    </row>
    <row r="8" spans="1:26" ht="11.25">
      <c r="A8" s="81" t="s">
        <v>77</v>
      </c>
      <c r="B8" s="82" t="s">
        <v>57</v>
      </c>
      <c r="C8" s="30">
        <v>104.2</v>
      </c>
      <c r="D8" s="30">
        <v>109</v>
      </c>
      <c r="E8" s="30">
        <v>107.9</v>
      </c>
      <c r="F8" s="30">
        <v>112.2</v>
      </c>
      <c r="G8" s="30">
        <v>103.8</v>
      </c>
      <c r="H8" s="30">
        <v>103.9</v>
      </c>
      <c r="I8" s="30">
        <v>101.7</v>
      </c>
      <c r="J8" s="30">
        <v>103.8</v>
      </c>
      <c r="K8" s="30">
        <v>108</v>
      </c>
      <c r="L8" s="30">
        <v>106</v>
      </c>
      <c r="M8" s="30">
        <v>107.3</v>
      </c>
      <c r="N8" s="30">
        <v>105.2</v>
      </c>
      <c r="O8" s="30">
        <v>102.2</v>
      </c>
      <c r="P8" s="30">
        <v>104</v>
      </c>
      <c r="Q8" s="30">
        <v>102.8</v>
      </c>
      <c r="R8" s="30">
        <v>98.4</v>
      </c>
      <c r="S8" s="30">
        <v>104.4</v>
      </c>
      <c r="T8" s="30">
        <v>103.9</v>
      </c>
      <c r="U8" s="30">
        <v>110.1</v>
      </c>
      <c r="V8" s="30">
        <v>116.3</v>
      </c>
      <c r="W8" s="30">
        <v>113.5</v>
      </c>
      <c r="X8" s="21">
        <v>114.3</v>
      </c>
      <c r="Y8" s="21">
        <v>99.9</v>
      </c>
      <c r="Z8" s="30">
        <v>99.7</v>
      </c>
    </row>
    <row r="10" spans="3:23" ht="11.25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</row>
    <row r="11" spans="3:23" ht="11.25"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</row>
    <row r="13" spans="3:23" ht="11.25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</row>
    <row r="15" spans="18:22" ht="11.25">
      <c r="R15" s="107" t="s">
        <v>80</v>
      </c>
      <c r="S15" s="107"/>
      <c r="T15" s="107"/>
      <c r="U15" s="107"/>
      <c r="V15" s="107"/>
    </row>
    <row r="16" spans="1:22" ht="11.25">
      <c r="A16" s="106" t="s">
        <v>55</v>
      </c>
      <c r="B16" s="106"/>
      <c r="C16" s="93" t="s">
        <v>45</v>
      </c>
      <c r="D16" s="93"/>
      <c r="E16" s="93"/>
      <c r="F16" s="93"/>
      <c r="G16" s="93" t="s">
        <v>46</v>
      </c>
      <c r="H16" s="93"/>
      <c r="I16" s="93"/>
      <c r="J16" s="93"/>
      <c r="K16" s="93" t="s">
        <v>53</v>
      </c>
      <c r="L16" s="93"/>
      <c r="M16" s="93"/>
      <c r="N16" s="93"/>
      <c r="O16" s="93" t="s">
        <v>56</v>
      </c>
      <c r="P16" s="93"/>
      <c r="Q16" s="93"/>
      <c r="R16" s="93"/>
      <c r="S16" s="93" t="s">
        <v>63</v>
      </c>
      <c r="T16" s="93"/>
      <c r="U16" s="93"/>
      <c r="V16" s="93"/>
    </row>
    <row r="17" spans="1:22" ht="33.75">
      <c r="A17" s="106"/>
      <c r="B17" s="106"/>
      <c r="C17" s="42" t="s">
        <v>37</v>
      </c>
      <c r="D17" s="42" t="s">
        <v>38</v>
      </c>
      <c r="E17" s="42" t="s">
        <v>39</v>
      </c>
      <c r="F17" s="42" t="s">
        <v>40</v>
      </c>
      <c r="G17" s="42" t="s">
        <v>37</v>
      </c>
      <c r="H17" s="42" t="s">
        <v>38</v>
      </c>
      <c r="I17" s="42" t="s">
        <v>39</v>
      </c>
      <c r="J17" s="42" t="s">
        <v>54</v>
      </c>
      <c r="K17" s="43" t="s">
        <v>37</v>
      </c>
      <c r="L17" s="42" t="s">
        <v>38</v>
      </c>
      <c r="M17" s="42" t="s">
        <v>39</v>
      </c>
      <c r="N17" s="42" t="s">
        <v>54</v>
      </c>
      <c r="O17" s="43" t="s">
        <v>37</v>
      </c>
      <c r="P17" s="42" t="s">
        <v>38</v>
      </c>
      <c r="Q17" s="42" t="s">
        <v>39</v>
      </c>
      <c r="R17" s="42" t="s">
        <v>54</v>
      </c>
      <c r="S17" s="43" t="s">
        <v>73</v>
      </c>
      <c r="T17" s="42" t="s">
        <v>38</v>
      </c>
      <c r="U17" s="42" t="s">
        <v>39</v>
      </c>
      <c r="V17" s="42" t="s">
        <v>54</v>
      </c>
    </row>
    <row r="18" spans="1:22" ht="33.75">
      <c r="A18" s="80" t="s">
        <v>74</v>
      </c>
      <c r="B18" s="81" t="s">
        <v>70</v>
      </c>
      <c r="C18" s="30">
        <v>100</v>
      </c>
      <c r="D18" s="30">
        <v>100</v>
      </c>
      <c r="E18" s="30">
        <v>100</v>
      </c>
      <c r="F18" s="30">
        <v>100</v>
      </c>
      <c r="G18" s="30">
        <f aca="true" t="shared" si="0" ref="G18:J21">K5*C18%</f>
        <v>107.9</v>
      </c>
      <c r="H18" s="30">
        <f t="shared" si="0"/>
        <v>104.6</v>
      </c>
      <c r="I18" s="30">
        <f t="shared" si="0"/>
        <v>104.1</v>
      </c>
      <c r="J18" s="30">
        <f t="shared" si="0"/>
        <v>104</v>
      </c>
      <c r="K18" s="83">
        <f aca="true" t="shared" si="1" ref="K18:R21">G18*O5%</f>
        <v>109.8</v>
      </c>
      <c r="L18" s="83">
        <f t="shared" si="1"/>
        <v>110.4</v>
      </c>
      <c r="M18" s="83">
        <f t="shared" si="1"/>
        <v>106.9</v>
      </c>
      <c r="N18" s="83">
        <f t="shared" si="1"/>
        <v>101.9</v>
      </c>
      <c r="O18" s="83">
        <f t="shared" si="1"/>
        <v>116.2</v>
      </c>
      <c r="P18" s="83">
        <f t="shared" si="1"/>
        <v>115</v>
      </c>
      <c r="Q18" s="83">
        <f t="shared" si="1"/>
        <v>119.4</v>
      </c>
      <c r="R18" s="83">
        <f t="shared" si="1"/>
        <v>118.2</v>
      </c>
      <c r="S18" s="83">
        <f aca="true" t="shared" si="2" ref="S18:V21">O18*W5%</f>
        <v>130.6</v>
      </c>
      <c r="T18" s="83">
        <f t="shared" si="2"/>
        <v>107.8</v>
      </c>
      <c r="U18" s="83">
        <f t="shared" si="2"/>
        <v>119.3</v>
      </c>
      <c r="V18" s="83">
        <f t="shared" si="2"/>
        <v>118.2</v>
      </c>
    </row>
    <row r="19" spans="1:22" ht="11.25">
      <c r="A19" s="80" t="s">
        <v>75</v>
      </c>
      <c r="B19" s="81" t="s">
        <v>71</v>
      </c>
      <c r="C19" s="30">
        <v>100</v>
      </c>
      <c r="D19" s="30">
        <v>100</v>
      </c>
      <c r="E19" s="30">
        <v>100</v>
      </c>
      <c r="F19" s="30">
        <v>100</v>
      </c>
      <c r="G19" s="30">
        <f t="shared" si="0"/>
        <v>86.8</v>
      </c>
      <c r="H19" s="30">
        <f t="shared" si="0"/>
        <v>86.4</v>
      </c>
      <c r="I19" s="30">
        <f t="shared" si="0"/>
        <v>82.2</v>
      </c>
      <c r="J19" s="30">
        <f t="shared" si="0"/>
        <v>87.9</v>
      </c>
      <c r="K19" s="83">
        <f t="shared" si="1"/>
        <v>114.8</v>
      </c>
      <c r="L19" s="83">
        <f t="shared" si="1"/>
        <v>108.3</v>
      </c>
      <c r="M19" s="83">
        <f t="shared" si="1"/>
        <v>116.5</v>
      </c>
      <c r="N19" s="83">
        <f t="shared" si="1"/>
        <v>123.6</v>
      </c>
      <c r="O19" s="83">
        <f t="shared" si="1"/>
        <v>73.6</v>
      </c>
      <c r="P19" s="83">
        <f t="shared" si="1"/>
        <v>114.4</v>
      </c>
      <c r="Q19" s="83">
        <f t="shared" si="1"/>
        <v>126.1</v>
      </c>
      <c r="R19" s="83">
        <f t="shared" si="1"/>
        <v>144.5</v>
      </c>
      <c r="S19" s="83">
        <f t="shared" si="2"/>
        <v>184.9</v>
      </c>
      <c r="T19" s="83">
        <f t="shared" si="2"/>
        <v>73.1</v>
      </c>
      <c r="U19" s="83">
        <f t="shared" si="2"/>
        <v>160</v>
      </c>
      <c r="V19" s="83">
        <f t="shared" si="2"/>
        <v>161</v>
      </c>
    </row>
    <row r="20" spans="1:22" ht="11.25">
      <c r="A20" s="80" t="s">
        <v>76</v>
      </c>
      <c r="B20" s="81" t="s">
        <v>72</v>
      </c>
      <c r="C20" s="30">
        <v>100</v>
      </c>
      <c r="D20" s="30">
        <v>100</v>
      </c>
      <c r="E20" s="30">
        <v>100</v>
      </c>
      <c r="F20" s="30">
        <v>100</v>
      </c>
      <c r="G20" s="30">
        <f t="shared" si="0"/>
        <v>130.6</v>
      </c>
      <c r="H20" s="30">
        <f t="shared" si="0"/>
        <v>138.4</v>
      </c>
      <c r="I20" s="30">
        <f t="shared" si="0"/>
        <v>140.1</v>
      </c>
      <c r="J20" s="30">
        <f t="shared" si="0"/>
        <v>187.9</v>
      </c>
      <c r="K20" s="83">
        <f t="shared" si="1"/>
        <v>157.5</v>
      </c>
      <c r="L20" s="83">
        <f t="shared" si="1"/>
        <v>167.2</v>
      </c>
      <c r="M20" s="83">
        <f t="shared" si="1"/>
        <v>228.2</v>
      </c>
      <c r="N20" s="83">
        <f t="shared" si="1"/>
        <v>190.5</v>
      </c>
      <c r="O20" s="83">
        <f t="shared" si="1"/>
        <v>131.8</v>
      </c>
      <c r="P20" s="83">
        <f t="shared" si="1"/>
        <v>154.3</v>
      </c>
      <c r="Q20" s="83">
        <f t="shared" si="1"/>
        <v>202.9</v>
      </c>
      <c r="R20" s="83">
        <f t="shared" si="1"/>
        <v>211.5</v>
      </c>
      <c r="S20" s="83">
        <f t="shared" si="2"/>
        <v>140.2</v>
      </c>
      <c r="T20" s="83">
        <f t="shared" si="2"/>
        <v>148.1</v>
      </c>
      <c r="U20" s="83">
        <f t="shared" si="2"/>
        <v>172.7</v>
      </c>
      <c r="V20" s="83">
        <f t="shared" si="2"/>
        <v>176.4</v>
      </c>
    </row>
    <row r="21" spans="1:22" ht="11.25">
      <c r="A21" s="81" t="s">
        <v>77</v>
      </c>
      <c r="B21" s="82" t="s">
        <v>57</v>
      </c>
      <c r="C21" s="30">
        <v>100</v>
      </c>
      <c r="D21" s="30">
        <v>100</v>
      </c>
      <c r="E21" s="30">
        <v>100</v>
      </c>
      <c r="F21" s="30">
        <v>100</v>
      </c>
      <c r="G21" s="30">
        <f t="shared" si="0"/>
        <v>108</v>
      </c>
      <c r="H21" s="30">
        <f t="shared" si="0"/>
        <v>106</v>
      </c>
      <c r="I21" s="30">
        <f t="shared" si="0"/>
        <v>107.3</v>
      </c>
      <c r="J21" s="30">
        <f t="shared" si="0"/>
        <v>105.2</v>
      </c>
      <c r="K21" s="83">
        <f t="shared" si="1"/>
        <v>110.4</v>
      </c>
      <c r="L21" s="83">
        <f t="shared" si="1"/>
        <v>110.2</v>
      </c>
      <c r="M21" s="83">
        <f t="shared" si="1"/>
        <v>110.3</v>
      </c>
      <c r="N21" s="83">
        <f t="shared" si="1"/>
        <v>103.5</v>
      </c>
      <c r="O21" s="83">
        <f t="shared" si="1"/>
        <v>115.3</v>
      </c>
      <c r="P21" s="83">
        <f t="shared" si="1"/>
        <v>114.5</v>
      </c>
      <c r="Q21" s="83">
        <f t="shared" si="1"/>
        <v>121.4</v>
      </c>
      <c r="R21" s="83">
        <f t="shared" si="1"/>
        <v>120.4</v>
      </c>
      <c r="S21" s="83">
        <f t="shared" si="2"/>
        <v>130.9</v>
      </c>
      <c r="T21" s="83">
        <f t="shared" si="2"/>
        <v>130.9</v>
      </c>
      <c r="U21" s="83">
        <f t="shared" si="2"/>
        <v>121.3</v>
      </c>
      <c r="V21" s="83">
        <f t="shared" si="2"/>
        <v>120</v>
      </c>
    </row>
  </sheetData>
  <sheetProtection/>
  <mergeCells count="16">
    <mergeCell ref="R15:V15"/>
    <mergeCell ref="A16:B17"/>
    <mergeCell ref="C16:F16"/>
    <mergeCell ref="G16:J16"/>
    <mergeCell ref="K16:N16"/>
    <mergeCell ref="O16:R16"/>
    <mergeCell ref="S16:V16"/>
    <mergeCell ref="B1:AW1"/>
    <mergeCell ref="C3:F3"/>
    <mergeCell ref="G3:J3"/>
    <mergeCell ref="K3:N3"/>
    <mergeCell ref="O3:R3"/>
    <mergeCell ref="S3:V3"/>
    <mergeCell ref="W3:Z3"/>
    <mergeCell ref="A3:B4"/>
    <mergeCell ref="T2:Z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33"/>
  <sheetViews>
    <sheetView zoomScale="130" zoomScaleNormal="130" zoomScalePageLayoutView="0" workbookViewId="0" topLeftCell="F22">
      <selection activeCell="O33" sqref="O33"/>
    </sheetView>
  </sheetViews>
  <sheetFormatPr defaultColWidth="9.33203125" defaultRowHeight="12.75"/>
  <cols>
    <col min="1" max="1" width="7.83203125" style="21" bestFit="1" customWidth="1"/>
    <col min="2" max="2" width="39.83203125" style="21" customWidth="1"/>
    <col min="3" max="23" width="9.33203125" style="21" customWidth="1"/>
    <col min="24" max="16384" width="9.33203125" style="21" customWidth="1"/>
  </cols>
  <sheetData>
    <row r="1" spans="2:49" ht="12.75">
      <c r="B1" s="105" t="s">
        <v>12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</row>
    <row r="2" spans="20:26" ht="11.25">
      <c r="T2" s="108" t="s">
        <v>78</v>
      </c>
      <c r="U2" s="108"/>
      <c r="V2" s="108"/>
      <c r="W2" s="108"/>
      <c r="X2" s="108"/>
      <c r="Y2" s="108"/>
      <c r="Z2" s="108"/>
    </row>
    <row r="3" spans="1:26" ht="11.25">
      <c r="A3" s="106" t="s">
        <v>55</v>
      </c>
      <c r="B3" s="106"/>
      <c r="C3" s="93" t="s">
        <v>44</v>
      </c>
      <c r="D3" s="93"/>
      <c r="E3" s="93"/>
      <c r="F3" s="93"/>
      <c r="G3" s="93" t="s">
        <v>45</v>
      </c>
      <c r="H3" s="93"/>
      <c r="I3" s="93"/>
      <c r="J3" s="93"/>
      <c r="K3" s="93" t="s">
        <v>46</v>
      </c>
      <c r="L3" s="93"/>
      <c r="M3" s="93"/>
      <c r="N3" s="93"/>
      <c r="O3" s="93" t="s">
        <v>53</v>
      </c>
      <c r="P3" s="93"/>
      <c r="Q3" s="93"/>
      <c r="R3" s="93"/>
      <c r="S3" s="93" t="s">
        <v>56</v>
      </c>
      <c r="T3" s="93"/>
      <c r="U3" s="93"/>
      <c r="V3" s="93"/>
      <c r="W3" s="93" t="s">
        <v>63</v>
      </c>
      <c r="X3" s="93"/>
      <c r="Y3" s="93"/>
      <c r="Z3" s="93"/>
    </row>
    <row r="4" spans="1:26" ht="33.75">
      <c r="A4" s="106"/>
      <c r="B4" s="106"/>
      <c r="C4" s="42" t="s">
        <v>37</v>
      </c>
      <c r="D4" s="42" t="s">
        <v>38</v>
      </c>
      <c r="E4" s="42" t="s">
        <v>39</v>
      </c>
      <c r="F4" s="42" t="s">
        <v>40</v>
      </c>
      <c r="G4" s="42" t="s">
        <v>37</v>
      </c>
      <c r="H4" s="42" t="s">
        <v>38</v>
      </c>
      <c r="I4" s="42" t="s">
        <v>39</v>
      </c>
      <c r="J4" s="42" t="s">
        <v>40</v>
      </c>
      <c r="K4" s="42" t="s">
        <v>37</v>
      </c>
      <c r="L4" s="42" t="s">
        <v>38</v>
      </c>
      <c r="M4" s="42" t="s">
        <v>39</v>
      </c>
      <c r="N4" s="42" t="s">
        <v>54</v>
      </c>
      <c r="O4" s="43" t="s">
        <v>37</v>
      </c>
      <c r="P4" s="42" t="s">
        <v>38</v>
      </c>
      <c r="Q4" s="42" t="s">
        <v>39</v>
      </c>
      <c r="R4" s="42" t="s">
        <v>40</v>
      </c>
      <c r="S4" s="43" t="s">
        <v>37</v>
      </c>
      <c r="T4" s="42" t="s">
        <v>38</v>
      </c>
      <c r="U4" s="42" t="s">
        <v>39</v>
      </c>
      <c r="V4" s="42" t="s">
        <v>54</v>
      </c>
      <c r="W4" s="43" t="s">
        <v>73</v>
      </c>
      <c r="X4" s="42" t="s">
        <v>38</v>
      </c>
      <c r="Y4" s="42" t="s">
        <v>39</v>
      </c>
      <c r="Z4" s="42" t="s">
        <v>54</v>
      </c>
    </row>
    <row r="5" spans="2:26" ht="11.25">
      <c r="B5" s="84" t="s">
        <v>98</v>
      </c>
      <c r="C5" s="30">
        <v>115.3</v>
      </c>
      <c r="D5" s="30">
        <v>118.9</v>
      </c>
      <c r="E5" s="30">
        <v>113.4</v>
      </c>
      <c r="F5" s="30">
        <v>89.5</v>
      </c>
      <c r="G5" s="30">
        <v>100.1</v>
      </c>
      <c r="H5" s="30">
        <v>100.2</v>
      </c>
      <c r="I5" s="30">
        <v>101.4</v>
      </c>
      <c r="J5" s="30">
        <v>116.3</v>
      </c>
      <c r="K5" s="30">
        <v>136.1</v>
      </c>
      <c r="L5" s="30">
        <v>111.5</v>
      </c>
      <c r="M5" s="30">
        <v>134.5</v>
      </c>
      <c r="N5" s="30">
        <v>111.7</v>
      </c>
      <c r="O5" s="30">
        <v>96.1</v>
      </c>
      <c r="P5" s="30">
        <v>112.4</v>
      </c>
      <c r="Q5" s="30">
        <v>97.3</v>
      </c>
      <c r="R5" s="30">
        <v>107.9</v>
      </c>
      <c r="S5" s="30">
        <v>117.5</v>
      </c>
      <c r="T5" s="30">
        <v>88.6</v>
      </c>
      <c r="U5" s="30">
        <v>102.5</v>
      </c>
      <c r="V5" s="30">
        <v>68.7</v>
      </c>
      <c r="W5" s="30">
        <v>100.1</v>
      </c>
      <c r="X5" s="30">
        <v>113.2</v>
      </c>
      <c r="Y5" s="30">
        <v>104.6</v>
      </c>
      <c r="Z5" s="30">
        <v>100.5</v>
      </c>
    </row>
    <row r="6" spans="1:26" ht="11.25">
      <c r="A6" s="85">
        <v>58</v>
      </c>
      <c r="B6" s="81" t="s">
        <v>64</v>
      </c>
      <c r="C6" s="30">
        <v>112.9</v>
      </c>
      <c r="D6" s="30">
        <v>118.5</v>
      </c>
      <c r="E6" s="30">
        <v>120.4</v>
      </c>
      <c r="F6" s="30">
        <v>75.9</v>
      </c>
      <c r="G6" s="30">
        <v>100</v>
      </c>
      <c r="H6" s="30">
        <v>91.5</v>
      </c>
      <c r="I6" s="30">
        <v>88.9</v>
      </c>
      <c r="J6" s="30">
        <v>119.1</v>
      </c>
      <c r="K6" s="30">
        <v>205.8</v>
      </c>
      <c r="L6" s="30">
        <v>140.1</v>
      </c>
      <c r="M6" s="30">
        <v>174.8</v>
      </c>
      <c r="N6" s="30">
        <v>145</v>
      </c>
      <c r="O6" s="30">
        <v>73.1</v>
      </c>
      <c r="P6" s="30">
        <v>88.3</v>
      </c>
      <c r="Q6" s="30">
        <v>72.2</v>
      </c>
      <c r="R6" s="30">
        <v>84</v>
      </c>
      <c r="S6" s="30">
        <v>145.1</v>
      </c>
      <c r="T6" s="30">
        <v>113.8</v>
      </c>
      <c r="U6" s="30">
        <v>128.4</v>
      </c>
      <c r="V6" s="30">
        <v>37.4</v>
      </c>
      <c r="W6" s="30">
        <v>64.2</v>
      </c>
      <c r="X6" s="30">
        <v>87.6</v>
      </c>
      <c r="Y6" s="30">
        <v>74.3</v>
      </c>
      <c r="Z6" s="30">
        <v>99.3</v>
      </c>
    </row>
    <row r="7" spans="1:26" ht="33.75">
      <c r="A7" s="85">
        <v>59</v>
      </c>
      <c r="B7" s="81" t="s">
        <v>65</v>
      </c>
      <c r="C7" s="30">
        <v>121.2</v>
      </c>
      <c r="D7" s="30">
        <v>108.2</v>
      </c>
      <c r="E7" s="30">
        <v>101.2</v>
      </c>
      <c r="F7" s="30">
        <v>103.2</v>
      </c>
      <c r="G7" s="30">
        <v>84.5</v>
      </c>
      <c r="H7" s="30">
        <v>74.5</v>
      </c>
      <c r="I7" s="30">
        <v>86.2</v>
      </c>
      <c r="J7" s="30">
        <v>90.6</v>
      </c>
      <c r="K7" s="30">
        <v>80.2</v>
      </c>
      <c r="L7" s="30">
        <v>77.9</v>
      </c>
      <c r="M7" s="30">
        <v>113</v>
      </c>
      <c r="N7" s="30">
        <v>54.3</v>
      </c>
      <c r="O7" s="30">
        <v>158</v>
      </c>
      <c r="P7" s="30">
        <v>146.1</v>
      </c>
      <c r="Q7" s="30">
        <v>129</v>
      </c>
      <c r="R7" s="30">
        <v>169.4</v>
      </c>
      <c r="S7" s="30">
        <v>83.3</v>
      </c>
      <c r="T7" s="30">
        <v>71.2</v>
      </c>
      <c r="U7" s="30">
        <v>88.6</v>
      </c>
      <c r="V7" s="30">
        <v>97.7</v>
      </c>
      <c r="W7" s="30">
        <v>142.4</v>
      </c>
      <c r="X7" s="30">
        <v>134</v>
      </c>
      <c r="Y7" s="30">
        <v>132.5</v>
      </c>
      <c r="Z7" s="30">
        <v>118</v>
      </c>
    </row>
    <row r="8" spans="1:26" ht="22.5">
      <c r="A8" s="85">
        <v>60</v>
      </c>
      <c r="B8" s="81" t="s">
        <v>66</v>
      </c>
      <c r="C8" s="30">
        <v>104.8</v>
      </c>
      <c r="D8" s="30">
        <v>122.7</v>
      </c>
      <c r="E8" s="30">
        <v>104.2</v>
      </c>
      <c r="F8" s="30">
        <v>115.6</v>
      </c>
      <c r="G8" s="30">
        <v>100.7</v>
      </c>
      <c r="H8" s="30">
        <v>119.3</v>
      </c>
      <c r="I8" s="30">
        <v>125.1</v>
      </c>
      <c r="J8" s="30">
        <v>107.1</v>
      </c>
      <c r="K8" s="30">
        <v>108.4</v>
      </c>
      <c r="L8" s="30">
        <v>93.1</v>
      </c>
      <c r="M8" s="30">
        <v>100.6</v>
      </c>
      <c r="N8" s="30">
        <v>104.3</v>
      </c>
      <c r="O8" s="30">
        <v>113.6</v>
      </c>
      <c r="P8" s="30">
        <v>138.3</v>
      </c>
      <c r="Q8" s="30">
        <v>128.6</v>
      </c>
      <c r="R8" s="30">
        <v>120.3</v>
      </c>
      <c r="S8" s="30">
        <v>84.3</v>
      </c>
      <c r="T8" s="30">
        <v>71.8</v>
      </c>
      <c r="U8" s="30">
        <v>77.8</v>
      </c>
      <c r="V8" s="30">
        <v>76.7</v>
      </c>
      <c r="W8" s="30">
        <v>133.9</v>
      </c>
      <c r="X8" s="30">
        <v>129.7</v>
      </c>
      <c r="Y8" s="30">
        <v>139.1</v>
      </c>
      <c r="Z8" s="30">
        <v>85.5</v>
      </c>
    </row>
    <row r="9" spans="1:26" ht="11.25">
      <c r="A9" s="85">
        <v>61</v>
      </c>
      <c r="B9" s="81" t="s">
        <v>67</v>
      </c>
      <c r="C9" s="30">
        <v>91.6</v>
      </c>
      <c r="D9" s="30">
        <v>92.1</v>
      </c>
      <c r="E9" s="30">
        <v>90.5</v>
      </c>
      <c r="F9" s="30">
        <v>112</v>
      </c>
      <c r="G9" s="30">
        <v>117.4</v>
      </c>
      <c r="H9" s="30">
        <v>111.1</v>
      </c>
      <c r="I9" s="30">
        <v>113.7</v>
      </c>
      <c r="J9" s="30">
        <v>93.6</v>
      </c>
      <c r="K9" s="30">
        <v>117.3</v>
      </c>
      <c r="L9" s="30">
        <v>112.4</v>
      </c>
      <c r="M9" s="30">
        <v>109.7</v>
      </c>
      <c r="N9" s="30">
        <v>114.3</v>
      </c>
      <c r="O9" s="30">
        <v>107.3</v>
      </c>
      <c r="P9" s="30">
        <v>121</v>
      </c>
      <c r="Q9" s="30">
        <v>122.2</v>
      </c>
      <c r="R9" s="30">
        <v>127.3</v>
      </c>
      <c r="S9" s="30">
        <v>107.4</v>
      </c>
      <c r="T9" s="30">
        <v>109.9</v>
      </c>
      <c r="U9" s="30">
        <v>105.9</v>
      </c>
      <c r="V9" s="30">
        <v>118.6</v>
      </c>
      <c r="W9" s="30">
        <v>126.3</v>
      </c>
      <c r="X9" s="30">
        <v>116.7</v>
      </c>
      <c r="Y9" s="30">
        <v>121.1</v>
      </c>
      <c r="Z9" s="30">
        <v>98.6</v>
      </c>
    </row>
    <row r="10" spans="1:26" ht="33.75">
      <c r="A10" s="85">
        <v>62</v>
      </c>
      <c r="B10" s="81" t="s">
        <v>68</v>
      </c>
      <c r="C10" s="30">
        <v>97.2</v>
      </c>
      <c r="D10" s="30">
        <v>103.8</v>
      </c>
      <c r="E10" s="30">
        <v>86.3</v>
      </c>
      <c r="F10" s="30">
        <v>85</v>
      </c>
      <c r="G10" s="30">
        <v>97.4</v>
      </c>
      <c r="H10" s="30">
        <v>104.3</v>
      </c>
      <c r="I10" s="30">
        <v>109.6</v>
      </c>
      <c r="J10" s="30">
        <v>122.9</v>
      </c>
      <c r="K10" s="30">
        <v>85.6</v>
      </c>
      <c r="L10" s="30">
        <v>100.9</v>
      </c>
      <c r="M10" s="30">
        <v>89.1</v>
      </c>
      <c r="N10" s="30">
        <v>96</v>
      </c>
      <c r="O10" s="30">
        <v>117.3</v>
      </c>
      <c r="P10" s="30">
        <v>107.2</v>
      </c>
      <c r="Q10" s="30">
        <v>110.6</v>
      </c>
      <c r="R10" s="30">
        <v>112.4</v>
      </c>
      <c r="S10" s="30">
        <v>115</v>
      </c>
      <c r="T10" s="30">
        <v>123</v>
      </c>
      <c r="U10" s="30">
        <v>138</v>
      </c>
      <c r="V10" s="30">
        <v>73</v>
      </c>
      <c r="W10" s="30">
        <v>83.6</v>
      </c>
      <c r="X10" s="30">
        <v>96.3</v>
      </c>
      <c r="Y10" s="30">
        <v>94.1</v>
      </c>
      <c r="Z10" s="30">
        <v>104.9</v>
      </c>
    </row>
    <row r="11" spans="1:26" ht="11.25">
      <c r="A11" s="85">
        <v>63</v>
      </c>
      <c r="B11" s="81" t="s">
        <v>69</v>
      </c>
      <c r="C11" s="30">
        <v>92.6</v>
      </c>
      <c r="D11" s="30">
        <v>86.9</v>
      </c>
      <c r="E11" s="30">
        <v>85.7</v>
      </c>
      <c r="F11" s="30">
        <v>91.6</v>
      </c>
      <c r="G11" s="30">
        <v>115.3</v>
      </c>
      <c r="H11" s="30">
        <v>120.7</v>
      </c>
      <c r="I11" s="30">
        <v>111.9</v>
      </c>
      <c r="J11" s="30">
        <v>99.6</v>
      </c>
      <c r="K11" s="30">
        <v>105.6</v>
      </c>
      <c r="L11" s="30">
        <v>129.8</v>
      </c>
      <c r="M11" s="30">
        <v>105</v>
      </c>
      <c r="N11" s="30">
        <v>132.2</v>
      </c>
      <c r="O11" s="30">
        <v>99.9</v>
      </c>
      <c r="P11" s="30">
        <v>112.4</v>
      </c>
      <c r="Q11" s="30">
        <v>122</v>
      </c>
      <c r="R11" s="30">
        <v>72.8</v>
      </c>
      <c r="S11" s="30">
        <v>144.3</v>
      </c>
      <c r="T11" s="30">
        <v>111.6</v>
      </c>
      <c r="U11" s="30">
        <v>77.6</v>
      </c>
      <c r="V11" s="30">
        <v>105.5</v>
      </c>
      <c r="W11" s="30">
        <v>104.4</v>
      </c>
      <c r="X11" s="30">
        <v>119.7</v>
      </c>
      <c r="Y11" s="30">
        <v>93.2</v>
      </c>
      <c r="Z11" s="30">
        <v>78.7</v>
      </c>
    </row>
    <row r="12" spans="1:26" ht="11.25">
      <c r="A12" s="81"/>
      <c r="B12" s="86" t="s">
        <v>84</v>
      </c>
      <c r="C12" s="30">
        <v>92.1</v>
      </c>
      <c r="D12" s="30">
        <v>93</v>
      </c>
      <c r="E12" s="30">
        <v>88.2</v>
      </c>
      <c r="F12" s="30">
        <v>101.3</v>
      </c>
      <c r="G12" s="30">
        <v>112.1</v>
      </c>
      <c r="H12" s="30">
        <v>109.2</v>
      </c>
      <c r="I12" s="30">
        <v>112.2</v>
      </c>
      <c r="J12" s="30">
        <v>101.6</v>
      </c>
      <c r="K12" s="30">
        <v>104.5</v>
      </c>
      <c r="L12" s="30">
        <v>109.7</v>
      </c>
      <c r="M12" s="30">
        <v>103.4</v>
      </c>
      <c r="N12" s="30">
        <v>108.9</v>
      </c>
      <c r="O12" s="30">
        <v>109.3</v>
      </c>
      <c r="P12" s="30">
        <v>112.9</v>
      </c>
      <c r="Q12" s="30">
        <v>115.3</v>
      </c>
      <c r="R12" s="30">
        <v>110.7</v>
      </c>
      <c r="S12" s="30">
        <v>111</v>
      </c>
      <c r="T12" s="30">
        <v>111.6</v>
      </c>
      <c r="U12" s="30">
        <v>110.2</v>
      </c>
      <c r="V12" s="30">
        <v>99.9</v>
      </c>
      <c r="W12" s="30">
        <v>104.8</v>
      </c>
      <c r="X12" s="30">
        <v>106</v>
      </c>
      <c r="Y12" s="30">
        <v>105.4</v>
      </c>
      <c r="Z12" s="30">
        <v>97.8</v>
      </c>
    </row>
    <row r="13" spans="1:26" ht="45">
      <c r="A13" s="81" t="s">
        <v>83</v>
      </c>
      <c r="B13" s="87" t="s">
        <v>24</v>
      </c>
      <c r="C13" s="30">
        <v>98.5</v>
      </c>
      <c r="D13" s="30">
        <v>100.4</v>
      </c>
      <c r="E13" s="30">
        <v>95.4</v>
      </c>
      <c r="F13" s="30">
        <v>97.6</v>
      </c>
      <c r="G13" s="30">
        <v>109.7</v>
      </c>
      <c r="H13" s="30">
        <v>108.5</v>
      </c>
      <c r="I13" s="30">
        <v>110.5</v>
      </c>
      <c r="J13" s="30">
        <v>107.5</v>
      </c>
      <c r="K13" s="30">
        <v>113.1</v>
      </c>
      <c r="L13" s="30">
        <v>115</v>
      </c>
      <c r="M13" s="30">
        <v>110.2</v>
      </c>
      <c r="N13" s="30">
        <v>112</v>
      </c>
      <c r="O13" s="30">
        <v>107.1</v>
      </c>
      <c r="P13" s="30">
        <v>113</v>
      </c>
      <c r="Q13" s="30">
        <v>113.6</v>
      </c>
      <c r="R13" s="30">
        <v>110.9</v>
      </c>
      <c r="S13" s="30">
        <v>112.4</v>
      </c>
      <c r="T13" s="30">
        <v>109.1</v>
      </c>
      <c r="U13" s="30">
        <v>109.5</v>
      </c>
      <c r="V13" s="30">
        <v>96.1</v>
      </c>
      <c r="W13" s="30">
        <v>102.8</v>
      </c>
      <c r="X13" s="21">
        <v>106.3</v>
      </c>
      <c r="Y13" s="21">
        <v>105.1</v>
      </c>
      <c r="Z13" s="30">
        <v>98.6</v>
      </c>
    </row>
    <row r="14" ht="11.25">
      <c r="A14" s="88"/>
    </row>
    <row r="15" spans="1:23" s="37" customFormat="1" ht="11.25">
      <c r="A15" s="37" t="s">
        <v>82</v>
      </c>
      <c r="B15" s="37" t="s">
        <v>81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</row>
    <row r="22" spans="18:22" ht="11.25">
      <c r="R22" s="108" t="s">
        <v>80</v>
      </c>
      <c r="S22" s="108"/>
      <c r="T22" s="108"/>
      <c r="U22" s="108"/>
      <c r="V22" s="108"/>
    </row>
    <row r="23" spans="1:22" ht="11.25">
      <c r="A23" s="106" t="s">
        <v>55</v>
      </c>
      <c r="B23" s="106"/>
      <c r="C23" s="93" t="s">
        <v>45</v>
      </c>
      <c r="D23" s="93"/>
      <c r="E23" s="93"/>
      <c r="F23" s="93"/>
      <c r="G23" s="93" t="s">
        <v>46</v>
      </c>
      <c r="H23" s="93"/>
      <c r="I23" s="93"/>
      <c r="J23" s="93"/>
      <c r="K23" s="93" t="s">
        <v>53</v>
      </c>
      <c r="L23" s="93"/>
      <c r="M23" s="93"/>
      <c r="N23" s="93"/>
      <c r="O23" s="93" t="s">
        <v>56</v>
      </c>
      <c r="P23" s="93"/>
      <c r="Q23" s="93"/>
      <c r="R23" s="93"/>
      <c r="S23" s="93" t="s">
        <v>63</v>
      </c>
      <c r="T23" s="93"/>
      <c r="U23" s="93"/>
      <c r="V23" s="93"/>
    </row>
    <row r="24" spans="1:22" ht="33.75">
      <c r="A24" s="106"/>
      <c r="B24" s="106"/>
      <c r="C24" s="42" t="s">
        <v>37</v>
      </c>
      <c r="D24" s="42" t="s">
        <v>38</v>
      </c>
      <c r="E24" s="42" t="s">
        <v>39</v>
      </c>
      <c r="F24" s="42" t="s">
        <v>40</v>
      </c>
      <c r="G24" s="42" t="s">
        <v>37</v>
      </c>
      <c r="H24" s="42" t="s">
        <v>38</v>
      </c>
      <c r="I24" s="42" t="s">
        <v>39</v>
      </c>
      <c r="J24" s="42" t="s">
        <v>54</v>
      </c>
      <c r="K24" s="43" t="s">
        <v>37</v>
      </c>
      <c r="L24" s="42" t="s">
        <v>38</v>
      </c>
      <c r="M24" s="42" t="s">
        <v>39</v>
      </c>
      <c r="N24" s="42" t="s">
        <v>40</v>
      </c>
      <c r="O24" s="43" t="s">
        <v>37</v>
      </c>
      <c r="P24" s="42" t="s">
        <v>38</v>
      </c>
      <c r="Q24" s="42" t="s">
        <v>39</v>
      </c>
      <c r="R24" s="42" t="s">
        <v>54</v>
      </c>
      <c r="S24" s="43" t="s">
        <v>73</v>
      </c>
      <c r="T24" s="42" t="s">
        <v>38</v>
      </c>
      <c r="U24" s="42" t="s">
        <v>39</v>
      </c>
      <c r="V24" s="42" t="s">
        <v>54</v>
      </c>
    </row>
    <row r="25" spans="2:22" ht="11.25">
      <c r="B25" s="84" t="s">
        <v>85</v>
      </c>
      <c r="C25" s="30">
        <v>100</v>
      </c>
      <c r="D25" s="30">
        <v>100</v>
      </c>
      <c r="E25" s="30">
        <v>100</v>
      </c>
      <c r="F25" s="30">
        <v>100</v>
      </c>
      <c r="G25" s="30">
        <f aca="true" t="shared" si="0" ref="G25:R25">C25*K5%</f>
        <v>136.1</v>
      </c>
      <c r="H25" s="30">
        <f t="shared" si="0"/>
        <v>111.5</v>
      </c>
      <c r="I25" s="30">
        <f t="shared" si="0"/>
        <v>134.5</v>
      </c>
      <c r="J25" s="30">
        <f t="shared" si="0"/>
        <v>111.7</v>
      </c>
      <c r="K25" s="83">
        <f t="shared" si="0"/>
        <v>130.8</v>
      </c>
      <c r="L25" s="83">
        <f t="shared" si="0"/>
        <v>125.3</v>
      </c>
      <c r="M25" s="83">
        <f t="shared" si="0"/>
        <v>130.9</v>
      </c>
      <c r="N25" s="83">
        <f t="shared" si="0"/>
        <v>120.5</v>
      </c>
      <c r="O25" s="83">
        <f t="shared" si="0"/>
        <v>153.7</v>
      </c>
      <c r="P25" s="83">
        <f t="shared" si="0"/>
        <v>111</v>
      </c>
      <c r="Q25" s="83">
        <f t="shared" si="0"/>
        <v>134.2</v>
      </c>
      <c r="R25" s="83">
        <f t="shared" si="0"/>
        <v>82.8</v>
      </c>
      <c r="S25" s="83">
        <f>O25*W5%</f>
        <v>153.9</v>
      </c>
      <c r="T25" s="83">
        <f>P25*X5%</f>
        <v>125.7</v>
      </c>
      <c r="U25" s="83">
        <f>Q25*Y5%</f>
        <v>140.4</v>
      </c>
      <c r="V25" s="83">
        <f>R25*Z5%</f>
        <v>83.2</v>
      </c>
    </row>
    <row r="26" spans="1:22" ht="11.25">
      <c r="A26" s="85">
        <v>58</v>
      </c>
      <c r="B26" s="81" t="s">
        <v>64</v>
      </c>
      <c r="C26" s="30">
        <v>100</v>
      </c>
      <c r="D26" s="30">
        <v>100</v>
      </c>
      <c r="E26" s="30">
        <v>100</v>
      </c>
      <c r="F26" s="30">
        <v>100</v>
      </c>
      <c r="G26" s="30">
        <f aca="true" t="shared" si="1" ref="G26:G33">C26*K6%</f>
        <v>205.8</v>
      </c>
      <c r="H26" s="30">
        <f aca="true" t="shared" si="2" ref="H26:H33">D26*L6%</f>
        <v>140.1</v>
      </c>
      <c r="I26" s="30">
        <f aca="true" t="shared" si="3" ref="I26:I33">E26*M6%</f>
        <v>174.8</v>
      </c>
      <c r="J26" s="30">
        <f aca="true" t="shared" si="4" ref="J26:J33">F26*N6%</f>
        <v>145</v>
      </c>
      <c r="K26" s="83">
        <f aca="true" t="shared" si="5" ref="K26:K33">G26*O6%</f>
        <v>150.4</v>
      </c>
      <c r="L26" s="83">
        <f aca="true" t="shared" si="6" ref="L26:L33">H26*P6%</f>
        <v>123.7</v>
      </c>
      <c r="M26" s="83">
        <f aca="true" t="shared" si="7" ref="M26:M33">I26*Q6%</f>
        <v>126.2</v>
      </c>
      <c r="N26" s="83">
        <f aca="true" t="shared" si="8" ref="N26:N33">J26*R6%</f>
        <v>121.8</v>
      </c>
      <c r="O26" s="83">
        <f aca="true" t="shared" si="9" ref="O26:O33">K26*S6%</f>
        <v>218.2</v>
      </c>
      <c r="P26" s="83">
        <f aca="true" t="shared" si="10" ref="P26:P33">L26*T6%</f>
        <v>140.8</v>
      </c>
      <c r="Q26" s="83">
        <f aca="true" t="shared" si="11" ref="Q26:Q33">M26*U6%</f>
        <v>162</v>
      </c>
      <c r="R26" s="83">
        <f aca="true" t="shared" si="12" ref="R26:R33">N26*V6%</f>
        <v>45.6</v>
      </c>
      <c r="S26" s="83">
        <f aca="true" t="shared" si="13" ref="S26:V33">O26*W6%</f>
        <v>140.1</v>
      </c>
      <c r="T26" s="83">
        <f t="shared" si="13"/>
        <v>123.3</v>
      </c>
      <c r="U26" s="83">
        <f t="shared" si="13"/>
        <v>120.4</v>
      </c>
      <c r="V26" s="83">
        <f t="shared" si="13"/>
        <v>45.3</v>
      </c>
    </row>
    <row r="27" spans="1:22" ht="33.75">
      <c r="A27" s="85">
        <v>59</v>
      </c>
      <c r="B27" s="81" t="s">
        <v>65</v>
      </c>
      <c r="C27" s="30">
        <v>100</v>
      </c>
      <c r="D27" s="30">
        <v>100</v>
      </c>
      <c r="E27" s="30">
        <v>100</v>
      </c>
      <c r="F27" s="30">
        <v>100</v>
      </c>
      <c r="G27" s="30">
        <f t="shared" si="1"/>
        <v>80.2</v>
      </c>
      <c r="H27" s="30">
        <f t="shared" si="2"/>
        <v>77.9</v>
      </c>
      <c r="I27" s="30">
        <f t="shared" si="3"/>
        <v>113</v>
      </c>
      <c r="J27" s="30">
        <f t="shared" si="4"/>
        <v>54.3</v>
      </c>
      <c r="K27" s="83">
        <f t="shared" si="5"/>
        <v>126.7</v>
      </c>
      <c r="L27" s="83">
        <f t="shared" si="6"/>
        <v>113.8</v>
      </c>
      <c r="M27" s="83">
        <f t="shared" si="7"/>
        <v>145.8</v>
      </c>
      <c r="N27" s="83">
        <f t="shared" si="8"/>
        <v>92</v>
      </c>
      <c r="O27" s="83">
        <f t="shared" si="9"/>
        <v>105.5</v>
      </c>
      <c r="P27" s="83">
        <f t="shared" si="10"/>
        <v>81</v>
      </c>
      <c r="Q27" s="83">
        <f t="shared" si="11"/>
        <v>129.2</v>
      </c>
      <c r="R27" s="83">
        <f t="shared" si="12"/>
        <v>89.9</v>
      </c>
      <c r="S27" s="83">
        <f t="shared" si="13"/>
        <v>150.2</v>
      </c>
      <c r="T27" s="83">
        <f t="shared" si="13"/>
        <v>108.5</v>
      </c>
      <c r="U27" s="83">
        <f t="shared" si="13"/>
        <v>171.2</v>
      </c>
      <c r="V27" s="83">
        <f t="shared" si="13"/>
        <v>106.1</v>
      </c>
    </row>
    <row r="28" spans="1:22" ht="22.5">
      <c r="A28" s="85">
        <v>60</v>
      </c>
      <c r="B28" s="81" t="s">
        <v>66</v>
      </c>
      <c r="C28" s="30">
        <v>100</v>
      </c>
      <c r="D28" s="30">
        <v>100</v>
      </c>
      <c r="E28" s="30">
        <v>100</v>
      </c>
      <c r="F28" s="30">
        <v>100</v>
      </c>
      <c r="G28" s="30">
        <f t="shared" si="1"/>
        <v>108.4</v>
      </c>
      <c r="H28" s="30">
        <f t="shared" si="2"/>
        <v>93.1</v>
      </c>
      <c r="I28" s="30">
        <f t="shared" si="3"/>
        <v>100.6</v>
      </c>
      <c r="J28" s="30">
        <f t="shared" si="4"/>
        <v>104.3</v>
      </c>
      <c r="K28" s="83">
        <f t="shared" si="5"/>
        <v>123.1</v>
      </c>
      <c r="L28" s="83">
        <f t="shared" si="6"/>
        <v>128.8</v>
      </c>
      <c r="M28" s="83">
        <f t="shared" si="7"/>
        <v>129.4</v>
      </c>
      <c r="N28" s="83">
        <f t="shared" si="8"/>
        <v>125.5</v>
      </c>
      <c r="O28" s="83">
        <f t="shared" si="9"/>
        <v>103.8</v>
      </c>
      <c r="P28" s="83">
        <f t="shared" si="10"/>
        <v>92.5</v>
      </c>
      <c r="Q28" s="83">
        <f t="shared" si="11"/>
        <v>100.7</v>
      </c>
      <c r="R28" s="83">
        <f t="shared" si="12"/>
        <v>96.3</v>
      </c>
      <c r="S28" s="83">
        <f t="shared" si="13"/>
        <v>139</v>
      </c>
      <c r="T28" s="83">
        <f t="shared" si="13"/>
        <v>120</v>
      </c>
      <c r="U28" s="83">
        <f t="shared" si="13"/>
        <v>140.1</v>
      </c>
      <c r="V28" s="83">
        <f t="shared" si="13"/>
        <v>82.3</v>
      </c>
    </row>
    <row r="29" spans="1:22" ht="11.25">
      <c r="A29" s="85">
        <v>61</v>
      </c>
      <c r="B29" s="81" t="s">
        <v>67</v>
      </c>
      <c r="C29" s="30">
        <v>100</v>
      </c>
      <c r="D29" s="30">
        <v>100</v>
      </c>
      <c r="E29" s="30">
        <v>100</v>
      </c>
      <c r="F29" s="30">
        <v>100</v>
      </c>
      <c r="G29" s="30">
        <f t="shared" si="1"/>
        <v>117.3</v>
      </c>
      <c r="H29" s="30">
        <f t="shared" si="2"/>
        <v>112.4</v>
      </c>
      <c r="I29" s="30">
        <f t="shared" si="3"/>
        <v>109.7</v>
      </c>
      <c r="J29" s="30">
        <f t="shared" si="4"/>
        <v>114.3</v>
      </c>
      <c r="K29" s="83">
        <f t="shared" si="5"/>
        <v>125.9</v>
      </c>
      <c r="L29" s="83">
        <f t="shared" si="6"/>
        <v>136</v>
      </c>
      <c r="M29" s="83">
        <f t="shared" si="7"/>
        <v>134.1</v>
      </c>
      <c r="N29" s="83">
        <f t="shared" si="8"/>
        <v>145.5</v>
      </c>
      <c r="O29" s="83">
        <f t="shared" si="9"/>
        <v>135.2</v>
      </c>
      <c r="P29" s="83">
        <f t="shared" si="10"/>
        <v>149.5</v>
      </c>
      <c r="Q29" s="83">
        <f t="shared" si="11"/>
        <v>142</v>
      </c>
      <c r="R29" s="83">
        <f t="shared" si="12"/>
        <v>172.6</v>
      </c>
      <c r="S29" s="83">
        <f t="shared" si="13"/>
        <v>170.8</v>
      </c>
      <c r="T29" s="83">
        <f t="shared" si="13"/>
        <v>174.5</v>
      </c>
      <c r="U29" s="83">
        <f t="shared" si="13"/>
        <v>172</v>
      </c>
      <c r="V29" s="83">
        <f t="shared" si="13"/>
        <v>170.2</v>
      </c>
    </row>
    <row r="30" spans="1:22" ht="33.75">
      <c r="A30" s="85">
        <v>62</v>
      </c>
      <c r="B30" s="81" t="s">
        <v>68</v>
      </c>
      <c r="C30" s="30">
        <v>100</v>
      </c>
      <c r="D30" s="30">
        <v>100</v>
      </c>
      <c r="E30" s="30">
        <v>100</v>
      </c>
      <c r="F30" s="30">
        <v>100</v>
      </c>
      <c r="G30" s="30">
        <f t="shared" si="1"/>
        <v>85.6</v>
      </c>
      <c r="H30" s="30">
        <f t="shared" si="2"/>
        <v>100.9</v>
      </c>
      <c r="I30" s="30">
        <f t="shared" si="3"/>
        <v>89.1</v>
      </c>
      <c r="J30" s="30">
        <f t="shared" si="4"/>
        <v>96</v>
      </c>
      <c r="K30" s="83">
        <f t="shared" si="5"/>
        <v>100.4</v>
      </c>
      <c r="L30" s="83">
        <f t="shared" si="6"/>
        <v>108.2</v>
      </c>
      <c r="M30" s="83">
        <f t="shared" si="7"/>
        <v>98.5</v>
      </c>
      <c r="N30" s="83">
        <f t="shared" si="8"/>
        <v>107.9</v>
      </c>
      <c r="O30" s="83">
        <f t="shared" si="9"/>
        <v>115.5</v>
      </c>
      <c r="P30" s="83">
        <f t="shared" si="10"/>
        <v>133.1</v>
      </c>
      <c r="Q30" s="83">
        <f t="shared" si="11"/>
        <v>135.9</v>
      </c>
      <c r="R30" s="83">
        <f t="shared" si="12"/>
        <v>78.8</v>
      </c>
      <c r="S30" s="83">
        <f t="shared" si="13"/>
        <v>96.6</v>
      </c>
      <c r="T30" s="83">
        <f t="shared" si="13"/>
        <v>128.2</v>
      </c>
      <c r="U30" s="83">
        <f t="shared" si="13"/>
        <v>127.9</v>
      </c>
      <c r="V30" s="83">
        <f t="shared" si="13"/>
        <v>82.7</v>
      </c>
    </row>
    <row r="31" spans="1:22" ht="11.25">
      <c r="A31" s="85">
        <v>63</v>
      </c>
      <c r="B31" s="81" t="s">
        <v>69</v>
      </c>
      <c r="C31" s="30">
        <v>100</v>
      </c>
      <c r="D31" s="30">
        <v>100</v>
      </c>
      <c r="E31" s="30">
        <v>100</v>
      </c>
      <c r="F31" s="30">
        <v>100</v>
      </c>
      <c r="G31" s="30">
        <f t="shared" si="1"/>
        <v>105.6</v>
      </c>
      <c r="H31" s="30">
        <f t="shared" si="2"/>
        <v>129.8</v>
      </c>
      <c r="I31" s="30">
        <f t="shared" si="3"/>
        <v>105</v>
      </c>
      <c r="J31" s="30">
        <f t="shared" si="4"/>
        <v>132.2</v>
      </c>
      <c r="K31" s="83">
        <f t="shared" si="5"/>
        <v>105.5</v>
      </c>
      <c r="L31" s="83">
        <f t="shared" si="6"/>
        <v>145.9</v>
      </c>
      <c r="M31" s="83">
        <f t="shared" si="7"/>
        <v>128.1</v>
      </c>
      <c r="N31" s="83">
        <f t="shared" si="8"/>
        <v>96.2</v>
      </c>
      <c r="O31" s="83">
        <f t="shared" si="9"/>
        <v>152.2</v>
      </c>
      <c r="P31" s="83">
        <f t="shared" si="10"/>
        <v>162.8</v>
      </c>
      <c r="Q31" s="83">
        <f t="shared" si="11"/>
        <v>99.4</v>
      </c>
      <c r="R31" s="83">
        <f t="shared" si="12"/>
        <v>101.5</v>
      </c>
      <c r="S31" s="83">
        <f t="shared" si="13"/>
        <v>158.9</v>
      </c>
      <c r="T31" s="83">
        <f t="shared" si="13"/>
        <v>194.9</v>
      </c>
      <c r="U31" s="83">
        <f t="shared" si="13"/>
        <v>92.6</v>
      </c>
      <c r="V31" s="83">
        <f t="shared" si="13"/>
        <v>79.9</v>
      </c>
    </row>
    <row r="32" spans="1:22" ht="11.25">
      <c r="A32" s="81"/>
      <c r="B32" s="86" t="s">
        <v>86</v>
      </c>
      <c r="C32" s="30">
        <v>100</v>
      </c>
      <c r="D32" s="30">
        <v>100</v>
      </c>
      <c r="E32" s="30">
        <v>100</v>
      </c>
      <c r="F32" s="30">
        <v>100</v>
      </c>
      <c r="G32" s="30">
        <f t="shared" si="1"/>
        <v>104.5</v>
      </c>
      <c r="H32" s="30">
        <f t="shared" si="2"/>
        <v>109.7</v>
      </c>
      <c r="I32" s="30">
        <f t="shared" si="3"/>
        <v>103.4</v>
      </c>
      <c r="J32" s="30">
        <f t="shared" si="4"/>
        <v>108.9</v>
      </c>
      <c r="K32" s="83">
        <f t="shared" si="5"/>
        <v>114.2</v>
      </c>
      <c r="L32" s="83">
        <f t="shared" si="6"/>
        <v>123.9</v>
      </c>
      <c r="M32" s="83">
        <f t="shared" si="7"/>
        <v>119.2</v>
      </c>
      <c r="N32" s="83">
        <f t="shared" si="8"/>
        <v>120.6</v>
      </c>
      <c r="O32" s="83">
        <f t="shared" si="9"/>
        <v>126.8</v>
      </c>
      <c r="P32" s="83">
        <f t="shared" si="10"/>
        <v>138.3</v>
      </c>
      <c r="Q32" s="83">
        <f t="shared" si="11"/>
        <v>131.4</v>
      </c>
      <c r="R32" s="83">
        <f t="shared" si="12"/>
        <v>120.5</v>
      </c>
      <c r="S32" s="83">
        <f t="shared" si="13"/>
        <v>132.9</v>
      </c>
      <c r="T32" s="83">
        <f t="shared" si="13"/>
        <v>146.6</v>
      </c>
      <c r="U32" s="83">
        <f t="shared" si="13"/>
        <v>138.5</v>
      </c>
      <c r="V32" s="83">
        <f t="shared" si="13"/>
        <v>117.8</v>
      </c>
    </row>
    <row r="33" spans="1:22" ht="45">
      <c r="A33" s="81" t="s">
        <v>83</v>
      </c>
      <c r="B33" s="87" t="s">
        <v>24</v>
      </c>
      <c r="C33" s="30">
        <v>100</v>
      </c>
      <c r="D33" s="30">
        <v>100</v>
      </c>
      <c r="E33" s="30">
        <v>100</v>
      </c>
      <c r="F33" s="30">
        <v>100</v>
      </c>
      <c r="G33" s="30">
        <f t="shared" si="1"/>
        <v>113.1</v>
      </c>
      <c r="H33" s="30">
        <f t="shared" si="2"/>
        <v>115</v>
      </c>
      <c r="I33" s="30">
        <f t="shared" si="3"/>
        <v>110.2</v>
      </c>
      <c r="J33" s="30">
        <f t="shared" si="4"/>
        <v>112</v>
      </c>
      <c r="K33" s="83">
        <f t="shared" si="5"/>
        <v>121.1</v>
      </c>
      <c r="L33" s="83">
        <f t="shared" si="6"/>
        <v>130</v>
      </c>
      <c r="M33" s="83">
        <f t="shared" si="7"/>
        <v>125.2</v>
      </c>
      <c r="N33" s="83">
        <f t="shared" si="8"/>
        <v>124.2</v>
      </c>
      <c r="O33" s="83">
        <f t="shared" si="9"/>
        <v>136.1</v>
      </c>
      <c r="P33" s="83">
        <f t="shared" si="10"/>
        <v>141.8</v>
      </c>
      <c r="Q33" s="83">
        <f t="shared" si="11"/>
        <v>137.1</v>
      </c>
      <c r="R33" s="83">
        <f t="shared" si="12"/>
        <v>119.4</v>
      </c>
      <c r="S33" s="83">
        <f t="shared" si="13"/>
        <v>139.9</v>
      </c>
      <c r="T33" s="83">
        <f t="shared" si="13"/>
        <v>150.7</v>
      </c>
      <c r="U33" s="83">
        <f t="shared" si="13"/>
        <v>144.1</v>
      </c>
      <c r="V33" s="83">
        <f t="shared" si="13"/>
        <v>117.7</v>
      </c>
    </row>
  </sheetData>
  <sheetProtection/>
  <mergeCells count="16">
    <mergeCell ref="R22:V22"/>
    <mergeCell ref="T2:Z2"/>
    <mergeCell ref="A23:B24"/>
    <mergeCell ref="C23:F23"/>
    <mergeCell ref="G23:J23"/>
    <mergeCell ref="K23:N23"/>
    <mergeCell ref="O23:R23"/>
    <mergeCell ref="S23:V23"/>
    <mergeCell ref="B1:AW1"/>
    <mergeCell ref="C3:F3"/>
    <mergeCell ref="G3:J3"/>
    <mergeCell ref="K3:N3"/>
    <mergeCell ref="O3:R3"/>
    <mergeCell ref="S3:V3"/>
    <mergeCell ref="W3:Z3"/>
    <mergeCell ref="A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nbelonosova</dc:creator>
  <cp:keywords/>
  <dc:description/>
  <cp:lastModifiedBy>s.kishkeninova</cp:lastModifiedBy>
  <cp:lastPrinted>2023-08-04T12:27:32Z</cp:lastPrinted>
  <dcterms:created xsi:type="dcterms:W3CDTF">2009-09-04T03:49:42Z</dcterms:created>
  <dcterms:modified xsi:type="dcterms:W3CDTF">2024-04-26T12:56:15Z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