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heckCompatibility="1" defaultThemeVersion="124226"/>
  <bookViews>
    <workbookView xWindow="6570" yWindow="405" windowWidth="21600" windowHeight="11895" tabRatio="857"/>
  </bookViews>
  <sheets>
    <sheet name="Обложка" sheetId="4" r:id="rId1"/>
    <sheet name="Усл.обозначения" sheetId="5" r:id="rId2"/>
    <sheet name="Содержание " sheetId="7" r:id="rId3"/>
    <sheet name="1." sheetId="8" r:id="rId4"/>
    <sheet name="2.1" sheetId="9" r:id="rId5"/>
    <sheet name="2.2" sheetId="10" r:id="rId6"/>
    <sheet name="2.3" sheetId="11" r:id="rId7"/>
    <sheet name="2.4" sheetId="12" r:id="rId8"/>
    <sheet name="3" sheetId="13" r:id="rId9"/>
    <sheet name="3.1" sheetId="14" r:id="rId10"/>
    <sheet name="4" sheetId="15" r:id="rId11"/>
    <sheet name="5" sheetId="16" r:id="rId12"/>
    <sheet name="6" sheetId="17" r:id="rId13"/>
    <sheet name="7" sheetId="18" r:id="rId14"/>
    <sheet name="8" sheetId="19" r:id="rId15"/>
    <sheet name="9" sheetId="20" r:id="rId16"/>
    <sheet name="10" sheetId="21" r:id="rId17"/>
    <sheet name="11" sheetId="22" r:id="rId18"/>
    <sheet name="12" sheetId="23" r:id="rId19"/>
    <sheet name="13" sheetId="24" r:id="rId20"/>
    <sheet name="14" sheetId="25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'7'!#REF!</definedName>
    <definedName name="_xlnm.Print_Titles" localSheetId="15">'9'!$3:$3</definedName>
    <definedName name="_xlnm.Print_Area" localSheetId="3">'1.'!$A$1:$M$22</definedName>
    <definedName name="_xlnm.Print_Area" localSheetId="4">'2.1'!$A$1:$M$30</definedName>
    <definedName name="_xlnm.Print_Area" localSheetId="13">'7'!$A$1:$F$103</definedName>
    <definedName name="_xlnm.Print_Area" localSheetId="14">'8'!$A$1:$P$276</definedName>
    <definedName name="_xlnm.Print_Area" localSheetId="0">Обложка!#REF!</definedName>
  </definedNames>
  <calcPr calcId="125725"/>
</workbook>
</file>

<file path=xl/calcChain.xml><?xml version="1.0" encoding="utf-8"?>
<calcChain xmlns="http://schemas.openxmlformats.org/spreadsheetml/2006/main">
  <c r="O184" i="19"/>
  <c r="B8"/>
  <c r="M24" i="16"/>
  <c r="M7"/>
  <c r="M8"/>
  <c r="M9"/>
  <c r="M10"/>
  <c r="M11"/>
  <c r="M12"/>
  <c r="M13"/>
  <c r="M14"/>
  <c r="M15"/>
  <c r="M16"/>
  <c r="M17"/>
  <c r="M18"/>
  <c r="M19"/>
  <c r="M20"/>
  <c r="M21"/>
  <c r="M22"/>
  <c r="M23"/>
  <c r="M25"/>
  <c r="M26"/>
  <c r="M6"/>
  <c r="M24" i="17"/>
  <c r="D219" i="19"/>
  <c r="B14" i="8"/>
  <c r="P240" i="19"/>
  <c r="P242"/>
  <c r="P243"/>
  <c r="J243"/>
  <c r="J241"/>
  <c r="M54"/>
  <c r="M53"/>
  <c r="M52"/>
  <c r="O194"/>
  <c r="O137"/>
  <c r="N137"/>
  <c r="K119"/>
  <c r="O27"/>
  <c r="P27"/>
  <c r="O26"/>
  <c r="O193"/>
  <c r="G45" i="23"/>
  <c r="G43"/>
  <c r="G38"/>
  <c r="G37"/>
  <c r="G36"/>
  <c r="G35"/>
  <c r="G33"/>
  <c r="G31"/>
  <c r="G30"/>
  <c r="G39"/>
  <c r="G16"/>
  <c r="D16"/>
  <c r="O239" i="19"/>
  <c r="P239"/>
  <c r="M239"/>
  <c r="M240"/>
  <c r="J239"/>
  <c r="N19" i="8"/>
  <c r="O16"/>
  <c r="H12"/>
  <c r="H11"/>
  <c r="K21"/>
  <c r="N254" i="19"/>
  <c r="H21" i="8"/>
  <c r="L254" i="19" l="1"/>
  <c r="K254"/>
  <c r="I254"/>
  <c r="H254"/>
  <c r="F254"/>
  <c r="G254"/>
  <c r="O254"/>
  <c r="P254" s="1"/>
  <c r="M254"/>
  <c r="J254"/>
  <c r="C254"/>
  <c r="B254"/>
  <c r="D254" s="1"/>
  <c r="N21" i="8"/>
  <c r="C175" i="19"/>
  <c r="C194"/>
  <c r="C176"/>
  <c r="N175" l="1"/>
  <c r="E18" i="8"/>
  <c r="N18"/>
  <c r="E14"/>
  <c r="N20"/>
  <c r="N16"/>
  <c r="D52" i="23"/>
  <c r="G66"/>
  <c r="G63"/>
  <c r="G56"/>
  <c r="G55"/>
  <c r="G51"/>
  <c r="F51"/>
  <c r="E51"/>
  <c r="C51"/>
  <c r="B51"/>
  <c r="D54"/>
  <c r="D68"/>
  <c r="D66"/>
  <c r="D65"/>
  <c r="D64"/>
  <c r="D63"/>
  <c r="D62"/>
  <c r="D61"/>
  <c r="D60"/>
  <c r="D59"/>
  <c r="D58"/>
  <c r="D57"/>
  <c r="D56"/>
  <c r="D55"/>
  <c r="D53"/>
  <c r="D51"/>
  <c r="D6"/>
  <c r="F6"/>
  <c r="E6"/>
  <c r="G6" s="1"/>
  <c r="C6"/>
  <c r="B6"/>
  <c r="G9"/>
  <c r="G23"/>
  <c r="G21"/>
  <c r="G20"/>
  <c r="G19"/>
  <c r="G18"/>
  <c r="G17"/>
  <c r="G15"/>
  <c r="G14"/>
  <c r="G13"/>
  <c r="G12"/>
  <c r="G11"/>
  <c r="G10"/>
  <c r="G8"/>
  <c r="G7"/>
  <c r="D7"/>
  <c r="D8"/>
  <c r="D9"/>
  <c r="D10"/>
  <c r="D11"/>
  <c r="D12"/>
  <c r="D13"/>
  <c r="D14"/>
  <c r="D15"/>
  <c r="D17"/>
  <c r="D18"/>
  <c r="D19"/>
  <c r="D20"/>
  <c r="D21"/>
  <c r="D23"/>
  <c r="P232" i="19"/>
  <c r="P231"/>
  <c r="P246"/>
  <c r="P245"/>
  <c r="P244"/>
  <c r="P241"/>
  <c r="P238"/>
  <c r="P237"/>
  <c r="P236"/>
  <c r="P235"/>
  <c r="P234"/>
  <c r="P233"/>
  <c r="P230"/>
  <c r="G246"/>
  <c r="G244"/>
  <c r="G242"/>
  <c r="G241"/>
  <c r="G240"/>
  <c r="G239"/>
  <c r="G237"/>
  <c r="G236"/>
  <c r="G235"/>
  <c r="G234"/>
  <c r="G233"/>
  <c r="G232"/>
  <c r="G231"/>
  <c r="G230"/>
  <c r="G229"/>
  <c r="J246"/>
  <c r="J245"/>
  <c r="J244"/>
  <c r="J240"/>
  <c r="J238"/>
  <c r="J237"/>
  <c r="J236"/>
  <c r="J235"/>
  <c r="J234"/>
  <c r="J233"/>
  <c r="J232"/>
  <c r="J230"/>
  <c r="J229"/>
  <c r="M230"/>
  <c r="M231"/>
  <c r="M232"/>
  <c r="M233"/>
  <c r="M234"/>
  <c r="M235"/>
  <c r="M236"/>
  <c r="M237"/>
  <c r="M238"/>
  <c r="M241"/>
  <c r="M242"/>
  <c r="M244"/>
  <c r="M245"/>
  <c r="M246"/>
  <c r="B232"/>
  <c r="N232"/>
  <c r="M11"/>
  <c r="N11"/>
  <c r="J11"/>
  <c r="P274" l="1"/>
  <c r="M179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J221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G221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74"/>
  <c r="G271"/>
  <c r="G270"/>
  <c r="G269"/>
  <c r="G268"/>
  <c r="G267"/>
  <c r="G266"/>
  <c r="G264"/>
  <c r="G263"/>
  <c r="G262"/>
  <c r="G261"/>
  <c r="G260"/>
  <c r="G259"/>
  <c r="G258"/>
  <c r="G257"/>
  <c r="G256"/>
  <c r="G255"/>
  <c r="J274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02"/>
  <c r="P203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B244"/>
  <c r="B243"/>
  <c r="B245"/>
  <c r="B246"/>
  <c r="B231"/>
  <c r="B233"/>
  <c r="B234"/>
  <c r="B235"/>
  <c r="B236"/>
  <c r="B237"/>
  <c r="B238"/>
  <c r="B239"/>
  <c r="B240"/>
  <c r="B241"/>
  <c r="B230"/>
  <c r="N243"/>
  <c r="N242"/>
  <c r="N245"/>
  <c r="O244"/>
  <c r="O243"/>
  <c r="O242"/>
  <c r="O241"/>
  <c r="O240"/>
  <c r="O238"/>
  <c r="O232"/>
  <c r="O231"/>
  <c r="N231"/>
  <c r="N233"/>
  <c r="O233"/>
  <c r="N234"/>
  <c r="O234"/>
  <c r="N235"/>
  <c r="O235"/>
  <c r="N236"/>
  <c r="O236"/>
  <c r="N237"/>
  <c r="O237"/>
  <c r="N238"/>
  <c r="N239"/>
  <c r="N240"/>
  <c r="N241"/>
  <c r="N244"/>
  <c r="N246"/>
  <c r="O246"/>
  <c r="O230"/>
  <c r="N230"/>
  <c r="N229" s="1"/>
  <c r="L229"/>
  <c r="K229"/>
  <c r="I229"/>
  <c r="H229"/>
  <c r="E229"/>
  <c r="B229"/>
  <c r="C208"/>
  <c r="C221"/>
  <c r="C219"/>
  <c r="B219"/>
  <c r="B221"/>
  <c r="O208"/>
  <c r="O209"/>
  <c r="O210"/>
  <c r="O211"/>
  <c r="O212"/>
  <c r="O213"/>
  <c r="O214"/>
  <c r="O215"/>
  <c r="O216"/>
  <c r="O217"/>
  <c r="O218"/>
  <c r="O219"/>
  <c r="O220"/>
  <c r="O221"/>
  <c r="O207"/>
  <c r="N221"/>
  <c r="N219"/>
  <c r="C220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B208"/>
  <c r="C207"/>
  <c r="B207"/>
  <c r="C206"/>
  <c r="B206"/>
  <c r="C205"/>
  <c r="B205"/>
  <c r="C204"/>
  <c r="B204"/>
  <c r="B201" s="1"/>
  <c r="C203"/>
  <c r="B203"/>
  <c r="C202"/>
  <c r="C201" s="1"/>
  <c r="B202"/>
  <c r="N220"/>
  <c r="N218"/>
  <c r="N217"/>
  <c r="N216"/>
  <c r="N215"/>
  <c r="N214"/>
  <c r="N213"/>
  <c r="N212"/>
  <c r="N211"/>
  <c r="N210"/>
  <c r="N209"/>
  <c r="N208"/>
  <c r="N207"/>
  <c r="O206"/>
  <c r="N206"/>
  <c r="O205"/>
  <c r="N205"/>
  <c r="O204"/>
  <c r="N204"/>
  <c r="P204" s="1"/>
  <c r="O203"/>
  <c r="O201" s="1"/>
  <c r="N203"/>
  <c r="O202"/>
  <c r="N202"/>
  <c r="L201"/>
  <c r="K201"/>
  <c r="I201"/>
  <c r="H201"/>
  <c r="J201" s="1"/>
  <c r="F201"/>
  <c r="E201"/>
  <c r="O178"/>
  <c r="O175"/>
  <c r="P175"/>
  <c r="L175"/>
  <c r="K175"/>
  <c r="M175" s="1"/>
  <c r="I175"/>
  <c r="J175" s="1"/>
  <c r="H175"/>
  <c r="G175"/>
  <c r="B175"/>
  <c r="D175" s="1"/>
  <c r="N176"/>
  <c r="C193"/>
  <c r="C191"/>
  <c r="C190"/>
  <c r="C189"/>
  <c r="C188"/>
  <c r="C187"/>
  <c r="C185"/>
  <c r="C184"/>
  <c r="C183"/>
  <c r="C181"/>
  <c r="C180"/>
  <c r="C179"/>
  <c r="C178"/>
  <c r="C177"/>
  <c r="C186"/>
  <c r="B194"/>
  <c r="B193"/>
  <c r="B191"/>
  <c r="B190"/>
  <c r="B189"/>
  <c r="B188"/>
  <c r="B187"/>
  <c r="B186"/>
  <c r="B185"/>
  <c r="B184"/>
  <c r="B183"/>
  <c r="B182"/>
  <c r="B181"/>
  <c r="B179"/>
  <c r="B178"/>
  <c r="B177"/>
  <c r="B176"/>
  <c r="G193"/>
  <c r="G191"/>
  <c r="G188"/>
  <c r="G187"/>
  <c r="G185"/>
  <c r="G184"/>
  <c r="G183"/>
  <c r="G181"/>
  <c r="G179"/>
  <c r="G177"/>
  <c r="J194"/>
  <c r="J191"/>
  <c r="J190"/>
  <c r="J189"/>
  <c r="J188"/>
  <c r="J187"/>
  <c r="J186"/>
  <c r="J185"/>
  <c r="J184"/>
  <c r="J183"/>
  <c r="J182"/>
  <c r="J181"/>
  <c r="J179"/>
  <c r="J178"/>
  <c r="J177"/>
  <c r="J176"/>
  <c r="M194"/>
  <c r="M193"/>
  <c r="M192"/>
  <c r="M191"/>
  <c r="M190"/>
  <c r="M189"/>
  <c r="M188"/>
  <c r="M187"/>
  <c r="M186"/>
  <c r="M185"/>
  <c r="M184"/>
  <c r="M183"/>
  <c r="M182"/>
  <c r="M181"/>
  <c r="M180"/>
  <c r="M178"/>
  <c r="M177"/>
  <c r="M176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O176"/>
  <c r="O180"/>
  <c r="N182"/>
  <c r="O186"/>
  <c r="N186"/>
  <c r="O189"/>
  <c r="N189"/>
  <c r="O190"/>
  <c r="N190"/>
  <c r="O192"/>
  <c r="N192"/>
  <c r="N193"/>
  <c r="N194"/>
  <c r="N181"/>
  <c r="N178"/>
  <c r="O177"/>
  <c r="O179"/>
  <c r="O181"/>
  <c r="O183"/>
  <c r="O185"/>
  <c r="O187"/>
  <c r="O188"/>
  <c r="O191"/>
  <c r="N177"/>
  <c r="N179"/>
  <c r="N183"/>
  <c r="N184"/>
  <c r="N185"/>
  <c r="N187"/>
  <c r="N188"/>
  <c r="N191"/>
  <c r="C147"/>
  <c r="C148"/>
  <c r="C155"/>
  <c r="C153"/>
  <c r="O166"/>
  <c r="O165"/>
  <c r="C149"/>
  <c r="B147"/>
  <c r="B167"/>
  <c r="B149"/>
  <c r="B150"/>
  <c r="B151"/>
  <c r="B152"/>
  <c r="B153"/>
  <c r="B154"/>
  <c r="B155"/>
  <c r="B156"/>
  <c r="B157"/>
  <c r="B158"/>
  <c r="B159"/>
  <c r="B160"/>
  <c r="B161"/>
  <c r="B162"/>
  <c r="B163"/>
  <c r="B164"/>
  <c r="B148"/>
  <c r="M160"/>
  <c r="N165"/>
  <c r="O167"/>
  <c r="P167" s="1"/>
  <c r="N167"/>
  <c r="N166"/>
  <c r="O164"/>
  <c r="N164"/>
  <c r="O163"/>
  <c r="N163"/>
  <c r="O162"/>
  <c r="N162"/>
  <c r="O161"/>
  <c r="P161" s="1"/>
  <c r="N161"/>
  <c r="O160"/>
  <c r="N160"/>
  <c r="O159"/>
  <c r="N159"/>
  <c r="O158"/>
  <c r="N158"/>
  <c r="O157"/>
  <c r="N157"/>
  <c r="O156"/>
  <c r="N156"/>
  <c r="O155"/>
  <c r="N155"/>
  <c r="N154"/>
  <c r="P154" s="1"/>
  <c r="O153"/>
  <c r="P153" s="1"/>
  <c r="N153"/>
  <c r="O152"/>
  <c r="N152"/>
  <c r="O151"/>
  <c r="N151"/>
  <c r="O150"/>
  <c r="N150"/>
  <c r="O149"/>
  <c r="N149"/>
  <c r="O148"/>
  <c r="N148"/>
  <c r="N147"/>
  <c r="L147"/>
  <c r="K147"/>
  <c r="M147" s="1"/>
  <c r="I147"/>
  <c r="H147"/>
  <c r="F147"/>
  <c r="E147"/>
  <c r="G147" s="1"/>
  <c r="D154"/>
  <c r="G164"/>
  <c r="G163"/>
  <c r="G162"/>
  <c r="G161"/>
  <c r="G160"/>
  <c r="G159"/>
  <c r="G158"/>
  <c r="G157"/>
  <c r="G156"/>
  <c r="G155"/>
  <c r="G153"/>
  <c r="G152"/>
  <c r="G151"/>
  <c r="G150"/>
  <c r="G149"/>
  <c r="G148"/>
  <c r="J167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M167"/>
  <c r="M166"/>
  <c r="M165"/>
  <c r="M164"/>
  <c r="M163"/>
  <c r="M162"/>
  <c r="M161"/>
  <c r="M159"/>
  <c r="M158"/>
  <c r="M157"/>
  <c r="M156"/>
  <c r="M155"/>
  <c r="M154"/>
  <c r="M153"/>
  <c r="M152"/>
  <c r="M151"/>
  <c r="M150"/>
  <c r="M149"/>
  <c r="M148"/>
  <c r="P166"/>
  <c r="P165"/>
  <c r="P164"/>
  <c r="P162"/>
  <c r="P160"/>
  <c r="P158"/>
  <c r="P157"/>
  <c r="P156"/>
  <c r="P152"/>
  <c r="P149"/>
  <c r="P148"/>
  <c r="B139"/>
  <c r="B137"/>
  <c r="B121"/>
  <c r="B122"/>
  <c r="B119" s="1"/>
  <c r="B123"/>
  <c r="B124"/>
  <c r="B125"/>
  <c r="B126"/>
  <c r="B127"/>
  <c r="B128"/>
  <c r="B129"/>
  <c r="B130"/>
  <c r="B131"/>
  <c r="B132"/>
  <c r="B133"/>
  <c r="B134"/>
  <c r="B135"/>
  <c r="B136"/>
  <c r="B120"/>
  <c r="O138"/>
  <c r="N138"/>
  <c r="N121"/>
  <c r="O121"/>
  <c r="N122"/>
  <c r="P122" s="1"/>
  <c r="O122"/>
  <c r="N123"/>
  <c r="O123"/>
  <c r="P123" s="1"/>
  <c r="N124"/>
  <c r="O124"/>
  <c r="N125"/>
  <c r="O125"/>
  <c r="P125" s="1"/>
  <c r="N126"/>
  <c r="O126"/>
  <c r="N127"/>
  <c r="O127"/>
  <c r="P127" s="1"/>
  <c r="N128"/>
  <c r="O128"/>
  <c r="N129"/>
  <c r="O129"/>
  <c r="N130"/>
  <c r="P130" s="1"/>
  <c r="O130"/>
  <c r="N131"/>
  <c r="O131"/>
  <c r="P131" s="1"/>
  <c r="N132"/>
  <c r="O132"/>
  <c r="N133"/>
  <c r="O133"/>
  <c r="N134"/>
  <c r="O134"/>
  <c r="N135"/>
  <c r="O135"/>
  <c r="P135" s="1"/>
  <c r="N136"/>
  <c r="P136" s="1"/>
  <c r="O136"/>
  <c r="N139"/>
  <c r="O139"/>
  <c r="P139" s="1"/>
  <c r="O120"/>
  <c r="O119" s="1"/>
  <c r="N120"/>
  <c r="L119"/>
  <c r="M119"/>
  <c r="I119"/>
  <c r="H119"/>
  <c r="J119" s="1"/>
  <c r="F119"/>
  <c r="E119"/>
  <c r="G119" s="1"/>
  <c r="G139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J139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P138"/>
  <c r="P137"/>
  <c r="P134"/>
  <c r="P133"/>
  <c r="P132"/>
  <c r="P129"/>
  <c r="P128"/>
  <c r="P126"/>
  <c r="P124"/>
  <c r="P121"/>
  <c r="F35"/>
  <c r="B53"/>
  <c r="B37"/>
  <c r="B38"/>
  <c r="B35" s="1"/>
  <c r="B39"/>
  <c r="B40"/>
  <c r="B41"/>
  <c r="B42"/>
  <c r="B43"/>
  <c r="B44"/>
  <c r="B45"/>
  <c r="B46"/>
  <c r="B47"/>
  <c r="B48"/>
  <c r="B49"/>
  <c r="B50"/>
  <c r="B51"/>
  <c r="B52"/>
  <c r="B55"/>
  <c r="B36"/>
  <c r="P54"/>
  <c r="P53"/>
  <c r="P48"/>
  <c r="O36"/>
  <c r="O55"/>
  <c r="O53"/>
  <c r="O47"/>
  <c r="O37"/>
  <c r="O35" s="1"/>
  <c r="O38"/>
  <c r="O39"/>
  <c r="O40"/>
  <c r="O41"/>
  <c r="P41" s="1"/>
  <c r="O42"/>
  <c r="O43"/>
  <c r="O44"/>
  <c r="O45"/>
  <c r="O46"/>
  <c r="P46" s="1"/>
  <c r="O48"/>
  <c r="O49"/>
  <c r="O50"/>
  <c r="O51"/>
  <c r="P51" s="1"/>
  <c r="O52"/>
  <c r="O54"/>
  <c r="P55"/>
  <c r="N55"/>
  <c r="N54"/>
  <c r="N53"/>
  <c r="N37"/>
  <c r="N38"/>
  <c r="N35" s="1"/>
  <c r="P35" s="1"/>
  <c r="N39"/>
  <c r="N40"/>
  <c r="P40" s="1"/>
  <c r="N41"/>
  <c r="N42"/>
  <c r="N43"/>
  <c r="N44"/>
  <c r="P44" s="1"/>
  <c r="N45"/>
  <c r="N46"/>
  <c r="N47"/>
  <c r="N48"/>
  <c r="N49"/>
  <c r="N50"/>
  <c r="N51"/>
  <c r="N52"/>
  <c r="P52" s="1"/>
  <c r="N36"/>
  <c r="M48"/>
  <c r="H35"/>
  <c r="P50"/>
  <c r="P49"/>
  <c r="P47"/>
  <c r="P45"/>
  <c r="P43"/>
  <c r="P42"/>
  <c r="P39"/>
  <c r="P38"/>
  <c r="P37"/>
  <c r="P36"/>
  <c r="M55"/>
  <c r="M51"/>
  <c r="M50"/>
  <c r="M49"/>
  <c r="M47"/>
  <c r="M46"/>
  <c r="M45"/>
  <c r="M44"/>
  <c r="M43"/>
  <c r="M42"/>
  <c r="M41"/>
  <c r="M40"/>
  <c r="M39"/>
  <c r="M38"/>
  <c r="M37"/>
  <c r="M36"/>
  <c r="M35"/>
  <c r="J55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G55"/>
  <c r="G52"/>
  <c r="G51"/>
  <c r="G50"/>
  <c r="G49"/>
  <c r="G48"/>
  <c r="G46"/>
  <c r="G45"/>
  <c r="G44"/>
  <c r="G43"/>
  <c r="G42"/>
  <c r="G41"/>
  <c r="G40"/>
  <c r="G39"/>
  <c r="G38"/>
  <c r="G37"/>
  <c r="G36"/>
  <c r="G8"/>
  <c r="L35"/>
  <c r="K35"/>
  <c r="I35"/>
  <c r="G35"/>
  <c r="E35"/>
  <c r="B28"/>
  <c r="B26"/>
  <c r="B10"/>
  <c r="B11"/>
  <c r="B12"/>
  <c r="B13"/>
  <c r="B14"/>
  <c r="B15"/>
  <c r="B16"/>
  <c r="B17"/>
  <c r="B18"/>
  <c r="B19"/>
  <c r="B20"/>
  <c r="B21"/>
  <c r="B22"/>
  <c r="B23"/>
  <c r="B24"/>
  <c r="B25"/>
  <c r="B9"/>
  <c r="C9"/>
  <c r="G9"/>
  <c r="G10"/>
  <c r="G11"/>
  <c r="G12"/>
  <c r="G13"/>
  <c r="G14"/>
  <c r="G15"/>
  <c r="G16"/>
  <c r="G17"/>
  <c r="G18"/>
  <c r="G19"/>
  <c r="G20"/>
  <c r="G21"/>
  <c r="G22"/>
  <c r="G23"/>
  <c r="G24"/>
  <c r="G25"/>
  <c r="G28"/>
  <c r="F8"/>
  <c r="E8"/>
  <c r="J9"/>
  <c r="J10"/>
  <c r="J12"/>
  <c r="J13"/>
  <c r="J14"/>
  <c r="J15"/>
  <c r="J16"/>
  <c r="J17"/>
  <c r="J18"/>
  <c r="J19"/>
  <c r="J20"/>
  <c r="J21"/>
  <c r="J22"/>
  <c r="J23"/>
  <c r="J24"/>
  <c r="J25"/>
  <c r="J28"/>
  <c r="H8"/>
  <c r="J8" s="1"/>
  <c r="I8"/>
  <c r="M9"/>
  <c r="M10"/>
  <c r="M12"/>
  <c r="M13"/>
  <c r="M14"/>
  <c r="M15"/>
  <c r="M16"/>
  <c r="M17"/>
  <c r="M18"/>
  <c r="M19"/>
  <c r="M20"/>
  <c r="M21"/>
  <c r="M22"/>
  <c r="M23"/>
  <c r="M24"/>
  <c r="M25"/>
  <c r="M26"/>
  <c r="M27"/>
  <c r="M28"/>
  <c r="L8"/>
  <c r="K8"/>
  <c r="M8" s="1"/>
  <c r="O9"/>
  <c r="O10"/>
  <c r="O11"/>
  <c r="O12"/>
  <c r="O13"/>
  <c r="O14"/>
  <c r="O15"/>
  <c r="O16"/>
  <c r="O17"/>
  <c r="O18"/>
  <c r="O19"/>
  <c r="O20"/>
  <c r="O21"/>
  <c r="O22"/>
  <c r="O23"/>
  <c r="O24"/>
  <c r="O25"/>
  <c r="O28"/>
  <c r="N9"/>
  <c r="P9" s="1"/>
  <c r="N27"/>
  <c r="N26"/>
  <c r="P26" s="1"/>
  <c r="N10"/>
  <c r="P10" s="1"/>
  <c r="N12"/>
  <c r="N13"/>
  <c r="N14"/>
  <c r="P14" s="1"/>
  <c r="N15"/>
  <c r="N16"/>
  <c r="N17"/>
  <c r="N18"/>
  <c r="P18" s="1"/>
  <c r="N19"/>
  <c r="N20"/>
  <c r="N21"/>
  <c r="N22"/>
  <c r="P22" s="1"/>
  <c r="N23"/>
  <c r="N24"/>
  <c r="N25"/>
  <c r="N28"/>
  <c r="P28" s="1"/>
  <c r="I33" i="22"/>
  <c r="I34"/>
  <c r="I35"/>
  <c r="I36"/>
  <c r="I37"/>
  <c r="I38"/>
  <c r="I39"/>
  <c r="I40"/>
  <c r="I41"/>
  <c r="I42"/>
  <c r="I43"/>
  <c r="I44"/>
  <c r="I45"/>
  <c r="I46"/>
  <c r="I47"/>
  <c r="I48"/>
  <c r="I49"/>
  <c r="I51"/>
  <c r="I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2"/>
  <c r="I7"/>
  <c r="I8"/>
  <c r="I9"/>
  <c r="I10"/>
  <c r="I11"/>
  <c r="I12"/>
  <c r="I13"/>
  <c r="I14"/>
  <c r="I15"/>
  <c r="I16"/>
  <c r="I17"/>
  <c r="I19"/>
  <c r="I20"/>
  <c r="I21"/>
  <c r="I22"/>
  <c r="I23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C26" i="17"/>
  <c r="C23"/>
  <c r="C22"/>
  <c r="N119" i="19" l="1"/>
  <c r="P119" s="1"/>
  <c r="O229"/>
  <c r="P229" s="1"/>
  <c r="M229"/>
  <c r="N201"/>
  <c r="P201" s="1"/>
  <c r="O147"/>
  <c r="P150"/>
  <c r="J147"/>
  <c r="P151"/>
  <c r="P155"/>
  <c r="P159"/>
  <c r="P163"/>
  <c r="P120"/>
  <c r="P23"/>
  <c r="P15"/>
  <c r="P11"/>
  <c r="O8"/>
  <c r="P24"/>
  <c r="P20"/>
  <c r="P16"/>
  <c r="P12"/>
  <c r="P19"/>
  <c r="P25"/>
  <c r="P21"/>
  <c r="P17"/>
  <c r="P13"/>
  <c r="N8"/>
  <c r="P8" s="1"/>
  <c r="O13" i="17"/>
  <c r="O25"/>
  <c r="O24"/>
  <c r="O23"/>
  <c r="O8"/>
  <c r="O9"/>
  <c r="O10"/>
  <c r="O11"/>
  <c r="O12"/>
  <c r="O14"/>
  <c r="O15"/>
  <c r="O16"/>
  <c r="O17"/>
  <c r="O18"/>
  <c r="O19"/>
  <c r="O20"/>
  <c r="O21"/>
  <c r="O22"/>
  <c r="O26"/>
  <c r="O7"/>
  <c r="O6"/>
  <c r="N6"/>
  <c r="N26"/>
  <c r="N24"/>
  <c r="N23"/>
  <c r="N22"/>
  <c r="N7"/>
  <c r="N8"/>
  <c r="N9"/>
  <c r="N10"/>
  <c r="N11"/>
  <c r="N12"/>
  <c r="N13"/>
  <c r="N14"/>
  <c r="N15"/>
  <c r="N16"/>
  <c r="N17"/>
  <c r="N18"/>
  <c r="N19"/>
  <c r="N20"/>
  <c r="N21"/>
  <c r="C18" i="15"/>
  <c r="B16" i="14"/>
  <c r="B22"/>
  <c r="B10"/>
  <c r="B20"/>
  <c r="B24"/>
  <c r="B6"/>
  <c r="B7"/>
  <c r="B8"/>
  <c r="B9"/>
  <c r="B11"/>
  <c r="B12"/>
  <c r="B13"/>
  <c r="B14"/>
  <c r="B15"/>
  <c r="B17"/>
  <c r="B18"/>
  <c r="B19"/>
  <c r="B21"/>
  <c r="B5"/>
  <c r="P6" i="13"/>
  <c r="B25"/>
  <c r="B23"/>
  <c r="B22"/>
  <c r="B21"/>
  <c r="B7"/>
  <c r="C9"/>
  <c r="C8"/>
  <c r="C21"/>
  <c r="C20"/>
  <c r="C19"/>
  <c r="C18"/>
  <c r="C17"/>
  <c r="C16"/>
  <c r="C24"/>
  <c r="C22"/>
  <c r="G12" i="9"/>
  <c r="G13"/>
  <c r="G14"/>
  <c r="G15"/>
  <c r="G16"/>
  <c r="G17"/>
  <c r="G18"/>
  <c r="G19"/>
  <c r="G20"/>
  <c r="G21"/>
  <c r="G22"/>
  <c r="G23"/>
  <c r="G24"/>
  <c r="G25"/>
  <c r="G8"/>
  <c r="G9"/>
  <c r="G10"/>
  <c r="G11"/>
  <c r="E19" i="8"/>
  <c r="J9" i="15"/>
  <c r="J10"/>
  <c r="G11"/>
  <c r="D17"/>
  <c r="D11"/>
  <c r="D201" i="19" l="1"/>
  <c r="P147"/>
  <c r="D268"/>
  <c r="D274"/>
  <c r="C265"/>
  <c r="D265" s="1"/>
  <c r="C273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C266"/>
  <c r="D266" s="1"/>
  <c r="C267"/>
  <c r="D267" s="1"/>
  <c r="C268"/>
  <c r="C269"/>
  <c r="D269" s="1"/>
  <c r="C270"/>
  <c r="D270" s="1"/>
  <c r="C271"/>
  <c r="D271" s="1"/>
  <c r="C274"/>
  <c r="C256"/>
  <c r="D256" s="1"/>
  <c r="C246"/>
  <c r="D246" s="1"/>
  <c r="D245"/>
  <c r="C244"/>
  <c r="D244" s="1"/>
  <c r="C243"/>
  <c r="D243" s="1"/>
  <c r="C242"/>
  <c r="D242" s="1"/>
  <c r="C241"/>
  <c r="D241" s="1"/>
  <c r="C240"/>
  <c r="D240" s="1"/>
  <c r="C239"/>
  <c r="D239" s="1"/>
  <c r="C238"/>
  <c r="D238" s="1"/>
  <c r="C235"/>
  <c r="D235" s="1"/>
  <c r="C234"/>
  <c r="D234" s="1"/>
  <c r="C233"/>
  <c r="D233" s="1"/>
  <c r="C232"/>
  <c r="D232" s="1"/>
  <c r="C231"/>
  <c r="D231" s="1"/>
  <c r="D178"/>
  <c r="D149"/>
  <c r="C37"/>
  <c r="C36"/>
  <c r="D26" i="17"/>
  <c r="B7"/>
  <c r="B6"/>
  <c r="F6"/>
  <c r="E6"/>
  <c r="I6"/>
  <c r="H6"/>
  <c r="L6"/>
  <c r="K6"/>
  <c r="G16"/>
  <c r="G21"/>
  <c r="G20"/>
  <c r="G19"/>
  <c r="G18"/>
  <c r="G17"/>
  <c r="G15"/>
  <c r="G14"/>
  <c r="G13"/>
  <c r="G12"/>
  <c r="G11"/>
  <c r="G10"/>
  <c r="G9"/>
  <c r="G8"/>
  <c r="G7"/>
  <c r="G6"/>
  <c r="P8"/>
  <c r="B26" i="15"/>
  <c r="B6"/>
  <c r="C6"/>
  <c r="C8"/>
  <c r="J22"/>
  <c r="J23"/>
  <c r="J17"/>
  <c r="P17"/>
  <c r="G20" i="13"/>
  <c r="M17"/>
  <c r="M25"/>
  <c r="P13"/>
  <c r="P25"/>
  <c r="P23" i="11"/>
  <c r="P7"/>
  <c r="M24"/>
  <c r="G24"/>
  <c r="D21"/>
  <c r="C24"/>
  <c r="C7"/>
  <c r="M7"/>
  <c r="G21"/>
  <c r="G11"/>
  <c r="J26"/>
  <c r="M26"/>
  <c r="P26"/>
  <c r="M24" i="9"/>
  <c r="F7"/>
  <c r="M27"/>
  <c r="M22"/>
  <c r="P20"/>
  <c r="P27"/>
  <c r="P26"/>
  <c r="P9"/>
  <c r="P8" l="1"/>
  <c r="O7"/>
  <c r="P26" i="15" l="1"/>
  <c r="P25"/>
  <c r="P24"/>
  <c r="P23"/>
  <c r="P22"/>
  <c r="P21"/>
  <c r="P20"/>
  <c r="P19"/>
  <c r="P18"/>
  <c r="P16"/>
  <c r="P15"/>
  <c r="P14"/>
  <c r="P13"/>
  <c r="P12"/>
  <c r="P11"/>
  <c r="P10"/>
  <c r="P9"/>
  <c r="P8"/>
  <c r="P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J21"/>
  <c r="J20"/>
  <c r="J19"/>
  <c r="J18"/>
  <c r="J16"/>
  <c r="J15"/>
  <c r="J14"/>
  <c r="J13"/>
  <c r="J12"/>
  <c r="J11"/>
  <c r="J8"/>
  <c r="J7"/>
  <c r="G26"/>
  <c r="G25"/>
  <c r="G23"/>
  <c r="G22"/>
  <c r="G21"/>
  <c r="G20"/>
  <c r="G19"/>
  <c r="G16"/>
  <c r="G15"/>
  <c r="G14"/>
  <c r="G13"/>
  <c r="G12"/>
  <c r="G10"/>
  <c r="G9"/>
  <c r="G8"/>
  <c r="G7"/>
  <c r="C255" i="19" l="1"/>
  <c r="D255" s="1"/>
  <c r="C230"/>
  <c r="C236"/>
  <c r="D236" s="1"/>
  <c r="C237"/>
  <c r="D237" s="1"/>
  <c r="D22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194"/>
  <c r="D193"/>
  <c r="D190"/>
  <c r="D189"/>
  <c r="D186"/>
  <c r="D182"/>
  <c r="D176"/>
  <c r="D177"/>
  <c r="D179"/>
  <c r="D181"/>
  <c r="D183"/>
  <c r="D184"/>
  <c r="D185"/>
  <c r="D187"/>
  <c r="D188"/>
  <c r="D191"/>
  <c r="C167"/>
  <c r="D167" s="1"/>
  <c r="C166"/>
  <c r="C150"/>
  <c r="D150" s="1"/>
  <c r="C151"/>
  <c r="D151" s="1"/>
  <c r="C152"/>
  <c r="D152" s="1"/>
  <c r="D153"/>
  <c r="D155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37"/>
  <c r="D137" s="1"/>
  <c r="C120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9"/>
  <c r="D139" s="1"/>
  <c r="C47"/>
  <c r="D47" s="1"/>
  <c r="C55"/>
  <c r="D55" s="1"/>
  <c r="D36"/>
  <c r="D37"/>
  <c r="C38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8"/>
  <c r="D48" s="1"/>
  <c r="C49"/>
  <c r="D49" s="1"/>
  <c r="C50"/>
  <c r="D50" s="1"/>
  <c r="C51"/>
  <c r="D51" s="1"/>
  <c r="C52"/>
  <c r="D52" s="1"/>
  <c r="C28"/>
  <c r="D28" s="1"/>
  <c r="D9"/>
  <c r="C10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D230" l="1"/>
  <c r="C229"/>
  <c r="D229" s="1"/>
  <c r="D148"/>
  <c r="D147"/>
  <c r="C119"/>
  <c r="D119" s="1"/>
  <c r="D120"/>
  <c r="D10"/>
  <c r="C8"/>
  <c r="D8" s="1"/>
  <c r="D38"/>
  <c r="C35"/>
  <c r="D35" s="1"/>
  <c r="C8" i="17"/>
  <c r="C9"/>
  <c r="C10"/>
  <c r="C11"/>
  <c r="C12"/>
  <c r="C13"/>
  <c r="C14"/>
  <c r="C15"/>
  <c r="C16"/>
  <c r="C17"/>
  <c r="C18"/>
  <c r="C19"/>
  <c r="C20"/>
  <c r="C21"/>
  <c r="C7"/>
  <c r="B26"/>
  <c r="B23"/>
  <c r="B22"/>
  <c r="B8"/>
  <c r="B9"/>
  <c r="B10"/>
  <c r="B11"/>
  <c r="B12"/>
  <c r="B13"/>
  <c r="B14"/>
  <c r="B15"/>
  <c r="B16"/>
  <c r="B17"/>
  <c r="B18"/>
  <c r="B19"/>
  <c r="B20"/>
  <c r="B21"/>
  <c r="P7"/>
  <c r="P9"/>
  <c r="P10"/>
  <c r="P11"/>
  <c r="P12"/>
  <c r="P13"/>
  <c r="P14"/>
  <c r="P15"/>
  <c r="P16"/>
  <c r="P17"/>
  <c r="P18"/>
  <c r="P19"/>
  <c r="P20"/>
  <c r="P21"/>
  <c r="P22"/>
  <c r="P23"/>
  <c r="P24"/>
  <c r="P6"/>
  <c r="M7"/>
  <c r="M8"/>
  <c r="M9"/>
  <c r="M10"/>
  <c r="M11"/>
  <c r="M12"/>
  <c r="M13"/>
  <c r="M14"/>
  <c r="M15"/>
  <c r="M16"/>
  <c r="M17"/>
  <c r="M18"/>
  <c r="M19"/>
  <c r="M20"/>
  <c r="M21"/>
  <c r="M22"/>
  <c r="M23"/>
  <c r="J7"/>
  <c r="J8"/>
  <c r="J9"/>
  <c r="J10"/>
  <c r="J11"/>
  <c r="J12"/>
  <c r="J13"/>
  <c r="J14"/>
  <c r="J15"/>
  <c r="J16"/>
  <c r="J17"/>
  <c r="J18"/>
  <c r="J19"/>
  <c r="J20"/>
  <c r="J21"/>
  <c r="J22"/>
  <c r="J23"/>
  <c r="C26" i="15"/>
  <c r="C25"/>
  <c r="C17"/>
  <c r="C9"/>
  <c r="C10"/>
  <c r="C11"/>
  <c r="C12"/>
  <c r="C13"/>
  <c r="C14"/>
  <c r="C15"/>
  <c r="C16"/>
  <c r="C19"/>
  <c r="C20"/>
  <c r="C21"/>
  <c r="C22"/>
  <c r="C23"/>
  <c r="C7"/>
  <c r="B25"/>
  <c r="D25" s="1"/>
  <c r="B18"/>
  <c r="D18" s="1"/>
  <c r="B17"/>
  <c r="B8"/>
  <c r="B9"/>
  <c r="B10"/>
  <c r="D10" s="1"/>
  <c r="B11"/>
  <c r="B12"/>
  <c r="B13"/>
  <c r="B14"/>
  <c r="D14" s="1"/>
  <c r="B15"/>
  <c r="D15" s="1"/>
  <c r="B16"/>
  <c r="B19"/>
  <c r="B20"/>
  <c r="D20" s="1"/>
  <c r="B21"/>
  <c r="D21" s="1"/>
  <c r="B22"/>
  <c r="B23"/>
  <c r="B7"/>
  <c r="D7" s="1"/>
  <c r="E6" i="13"/>
  <c r="C25"/>
  <c r="C10"/>
  <c r="C11"/>
  <c r="C12"/>
  <c r="C13"/>
  <c r="C14"/>
  <c r="C15"/>
  <c r="C7"/>
  <c r="B8"/>
  <c r="B9"/>
  <c r="B10"/>
  <c r="B11"/>
  <c r="B12"/>
  <c r="B13"/>
  <c r="B14"/>
  <c r="B15"/>
  <c r="B16"/>
  <c r="B17"/>
  <c r="B18"/>
  <c r="B19"/>
  <c r="D19" s="1"/>
  <c r="B20"/>
  <c r="D20" s="1"/>
  <c r="D22"/>
  <c r="P7"/>
  <c r="P8"/>
  <c r="P9"/>
  <c r="P10"/>
  <c r="P11"/>
  <c r="P12"/>
  <c r="P14"/>
  <c r="P15"/>
  <c r="P16"/>
  <c r="P17"/>
  <c r="P18"/>
  <c r="P19"/>
  <c r="P20"/>
  <c r="P21"/>
  <c r="P22"/>
  <c r="P23"/>
  <c r="P24"/>
  <c r="M7"/>
  <c r="M8"/>
  <c r="M9"/>
  <c r="M10"/>
  <c r="M11"/>
  <c r="M12"/>
  <c r="M13"/>
  <c r="M14"/>
  <c r="M15"/>
  <c r="M16"/>
  <c r="M18"/>
  <c r="M19"/>
  <c r="M20"/>
  <c r="M21"/>
  <c r="M22"/>
  <c r="M23"/>
  <c r="M24"/>
  <c r="J7"/>
  <c r="J8"/>
  <c r="J9"/>
  <c r="J10"/>
  <c r="J11"/>
  <c r="J12"/>
  <c r="J13"/>
  <c r="J14"/>
  <c r="J15"/>
  <c r="J16"/>
  <c r="J17"/>
  <c r="J18"/>
  <c r="J19"/>
  <c r="J20"/>
  <c r="J21"/>
  <c r="J22"/>
  <c r="G25"/>
  <c r="G22"/>
  <c r="G7"/>
  <c r="G8"/>
  <c r="G9"/>
  <c r="G10"/>
  <c r="G11"/>
  <c r="G12"/>
  <c r="G13"/>
  <c r="G14"/>
  <c r="G15"/>
  <c r="G16"/>
  <c r="G17"/>
  <c r="G18"/>
  <c r="G19"/>
  <c r="G7" i="11"/>
  <c r="B24"/>
  <c r="C8"/>
  <c r="C9"/>
  <c r="C10"/>
  <c r="C11"/>
  <c r="C12"/>
  <c r="C13"/>
  <c r="C14"/>
  <c r="C15"/>
  <c r="C16"/>
  <c r="C17"/>
  <c r="C18"/>
  <c r="C19"/>
  <c r="C20"/>
  <c r="C21"/>
  <c r="C22"/>
  <c r="C23"/>
  <c r="C26"/>
  <c r="B8"/>
  <c r="B9"/>
  <c r="B10"/>
  <c r="B11"/>
  <c r="B12"/>
  <c r="B13"/>
  <c r="B14"/>
  <c r="B15"/>
  <c r="B16"/>
  <c r="B17"/>
  <c r="B18"/>
  <c r="B19"/>
  <c r="B20"/>
  <c r="B21"/>
  <c r="B22"/>
  <c r="B23"/>
  <c r="B26"/>
  <c r="B7"/>
  <c r="P8"/>
  <c r="P9"/>
  <c r="P10"/>
  <c r="P11"/>
  <c r="P12"/>
  <c r="P13"/>
  <c r="P14"/>
  <c r="P15"/>
  <c r="P16"/>
  <c r="P17"/>
  <c r="P18"/>
  <c r="P19"/>
  <c r="P20"/>
  <c r="P21"/>
  <c r="P22"/>
  <c r="P24"/>
  <c r="P25"/>
  <c r="M8"/>
  <c r="M9"/>
  <c r="M10"/>
  <c r="M11"/>
  <c r="M12"/>
  <c r="M13"/>
  <c r="M14"/>
  <c r="M15"/>
  <c r="M16"/>
  <c r="M17"/>
  <c r="M18"/>
  <c r="M19"/>
  <c r="M20"/>
  <c r="M21"/>
  <c r="M22"/>
  <c r="M23"/>
  <c r="M25"/>
  <c r="J7"/>
  <c r="J8"/>
  <c r="J9"/>
  <c r="J10"/>
  <c r="J11"/>
  <c r="J12"/>
  <c r="J13"/>
  <c r="J14"/>
  <c r="J15"/>
  <c r="J16"/>
  <c r="J17"/>
  <c r="J18"/>
  <c r="J19"/>
  <c r="J20"/>
  <c r="J21"/>
  <c r="J22"/>
  <c r="J23"/>
  <c r="G8"/>
  <c r="G9"/>
  <c r="G10"/>
  <c r="G12"/>
  <c r="G13"/>
  <c r="G14"/>
  <c r="G15"/>
  <c r="G16"/>
  <c r="G17"/>
  <c r="G18"/>
  <c r="G19"/>
  <c r="G20"/>
  <c r="G22"/>
  <c r="G23"/>
  <c r="G26"/>
  <c r="N7" i="9"/>
  <c r="N7" i="8" s="1"/>
  <c r="L7" i="9"/>
  <c r="K7"/>
  <c r="I7"/>
  <c r="H7"/>
  <c r="E7"/>
  <c r="G7" s="1"/>
  <c r="C25"/>
  <c r="C27"/>
  <c r="C9"/>
  <c r="C10"/>
  <c r="C11"/>
  <c r="C12"/>
  <c r="C13"/>
  <c r="C14"/>
  <c r="C15"/>
  <c r="C16"/>
  <c r="C17"/>
  <c r="C18"/>
  <c r="C19"/>
  <c r="C20"/>
  <c r="C21"/>
  <c r="C22"/>
  <c r="C23"/>
  <c r="C24"/>
  <c r="C8"/>
  <c r="B25"/>
  <c r="B9"/>
  <c r="B10"/>
  <c r="B11"/>
  <c r="B12"/>
  <c r="B13"/>
  <c r="B14"/>
  <c r="B15"/>
  <c r="B16"/>
  <c r="B17"/>
  <c r="B18"/>
  <c r="B19"/>
  <c r="B20"/>
  <c r="B21"/>
  <c r="B22"/>
  <c r="B23"/>
  <c r="B24"/>
  <c r="B27"/>
  <c r="B8"/>
  <c r="P10"/>
  <c r="P11"/>
  <c r="P12"/>
  <c r="P13"/>
  <c r="P14"/>
  <c r="P15"/>
  <c r="P16"/>
  <c r="P17"/>
  <c r="P18"/>
  <c r="P19"/>
  <c r="P21"/>
  <c r="P22"/>
  <c r="P23"/>
  <c r="P24"/>
  <c r="P25"/>
  <c r="M8"/>
  <c r="M9"/>
  <c r="M10"/>
  <c r="M11"/>
  <c r="M12"/>
  <c r="M13"/>
  <c r="M14"/>
  <c r="M15"/>
  <c r="M16"/>
  <c r="M17"/>
  <c r="M18"/>
  <c r="M19"/>
  <c r="M20"/>
  <c r="M21"/>
  <c r="M23"/>
  <c r="M25"/>
  <c r="M26"/>
  <c r="J8"/>
  <c r="J9"/>
  <c r="J10"/>
  <c r="J11"/>
  <c r="J12"/>
  <c r="J13"/>
  <c r="J14"/>
  <c r="J15"/>
  <c r="J16"/>
  <c r="J17"/>
  <c r="J18"/>
  <c r="J19"/>
  <c r="J20"/>
  <c r="J21"/>
  <c r="J22"/>
  <c r="J23"/>
  <c r="J24"/>
  <c r="D22" l="1"/>
  <c r="M7"/>
  <c r="D22" i="15"/>
  <c r="D16"/>
  <c r="D12"/>
  <c r="D8"/>
  <c r="D26"/>
  <c r="D23"/>
  <c r="D19"/>
  <c r="D13"/>
  <c r="D9"/>
  <c r="D24" i="11"/>
  <c r="P7" i="9"/>
  <c r="D17" i="13"/>
  <c r="D21"/>
  <c r="D25"/>
  <c r="D18"/>
  <c r="D16"/>
  <c r="D10"/>
  <c r="D15"/>
  <c r="D14"/>
  <c r="D13"/>
  <c r="D9"/>
  <c r="D7"/>
  <c r="D12"/>
  <c r="D11"/>
  <c r="D8"/>
  <c r="F6" i="15"/>
  <c r="E6"/>
  <c r="G6" l="1"/>
  <c r="F6" i="13" l="1"/>
  <c r="O6"/>
  <c r="D26" i="11"/>
  <c r="I6"/>
  <c r="I6" i="13"/>
  <c r="N12" i="8" l="1"/>
  <c r="L12"/>
  <c r="M6" i="17"/>
  <c r="F12" i="8"/>
  <c r="D17" i="17"/>
  <c r="D18"/>
  <c r="D23"/>
  <c r="D22"/>
  <c r="D16"/>
  <c r="D13"/>
  <c r="D8"/>
  <c r="D9"/>
  <c r="D10"/>
  <c r="D11"/>
  <c r="D12"/>
  <c r="D14"/>
  <c r="D15"/>
  <c r="D19"/>
  <c r="D20"/>
  <c r="D21"/>
  <c r="O11" i="8"/>
  <c r="L11"/>
  <c r="I11"/>
  <c r="F11"/>
  <c r="O6" i="15"/>
  <c r="O10" i="8" s="1"/>
  <c r="N6" i="15"/>
  <c r="L6"/>
  <c r="L10" i="8" s="1"/>
  <c r="K6" i="15"/>
  <c r="I6"/>
  <c r="I10" i="8" s="1"/>
  <c r="H6" i="15"/>
  <c r="F10" i="8"/>
  <c r="E10"/>
  <c r="G6" i="13"/>
  <c r="N6"/>
  <c r="L6"/>
  <c r="L9" i="8" s="1"/>
  <c r="K6" i="13"/>
  <c r="I9" i="8"/>
  <c r="H6" i="13"/>
  <c r="F9" i="8"/>
  <c r="B6" i="13"/>
  <c r="O6" i="11"/>
  <c r="O8" i="8" s="1"/>
  <c r="N6" i="11"/>
  <c r="L6"/>
  <c r="L8" i="8" s="1"/>
  <c r="K6" i="11"/>
  <c r="I8" i="8"/>
  <c r="H6" i="11"/>
  <c r="J6" s="1"/>
  <c r="F6"/>
  <c r="F8" i="8" s="1"/>
  <c r="E6" i="11"/>
  <c r="B6"/>
  <c r="D20"/>
  <c r="D8"/>
  <c r="D9"/>
  <c r="D10"/>
  <c r="D11"/>
  <c r="D12"/>
  <c r="D13"/>
  <c r="D14"/>
  <c r="D15"/>
  <c r="D16"/>
  <c r="D17"/>
  <c r="D18"/>
  <c r="D19"/>
  <c r="D22"/>
  <c r="D23"/>
  <c r="B7" i="9"/>
  <c r="D27"/>
  <c r="D25"/>
  <c r="D14"/>
  <c r="D15"/>
  <c r="D16"/>
  <c r="D17"/>
  <c r="D18"/>
  <c r="D19"/>
  <c r="D20"/>
  <c r="D21"/>
  <c r="D24"/>
  <c r="D8"/>
  <c r="D9"/>
  <c r="D10"/>
  <c r="D11"/>
  <c r="D12"/>
  <c r="D13"/>
  <c r="D23"/>
  <c r="O21" i="8"/>
  <c r="L21"/>
  <c r="I21"/>
  <c r="F21"/>
  <c r="E21"/>
  <c r="O20"/>
  <c r="L20"/>
  <c r="K20"/>
  <c r="I20"/>
  <c r="H20"/>
  <c r="F20"/>
  <c r="E20"/>
  <c r="O19"/>
  <c r="L19"/>
  <c r="K19"/>
  <c r="I19"/>
  <c r="H19"/>
  <c r="F19"/>
  <c r="O18"/>
  <c r="L18"/>
  <c r="K18"/>
  <c r="I18"/>
  <c r="H18"/>
  <c r="F18"/>
  <c r="O17"/>
  <c r="N17"/>
  <c r="L17"/>
  <c r="K17"/>
  <c r="I17"/>
  <c r="H17"/>
  <c r="F17"/>
  <c r="E17"/>
  <c r="L16"/>
  <c r="K16"/>
  <c r="I16"/>
  <c r="H16"/>
  <c r="F16"/>
  <c r="E16"/>
  <c r="O15"/>
  <c r="N15"/>
  <c r="L15"/>
  <c r="K15"/>
  <c r="I15"/>
  <c r="H15"/>
  <c r="F15"/>
  <c r="E15"/>
  <c r="O14"/>
  <c r="L14"/>
  <c r="K14"/>
  <c r="I14"/>
  <c r="H14"/>
  <c r="F14"/>
  <c r="K12"/>
  <c r="E12"/>
  <c r="J6" i="15" l="1"/>
  <c r="D6"/>
  <c r="K10" i="8"/>
  <c r="M6" i="15"/>
  <c r="P6"/>
  <c r="G6" i="11"/>
  <c r="E11" i="8"/>
  <c r="G11" s="1"/>
  <c r="P6" i="11"/>
  <c r="C6" i="17"/>
  <c r="D6" s="1"/>
  <c r="D7"/>
  <c r="H8" i="8"/>
  <c r="J8" s="1"/>
  <c r="H10"/>
  <c r="B10" s="1"/>
  <c r="K11"/>
  <c r="M11" s="1"/>
  <c r="N11"/>
  <c r="P11" s="1"/>
  <c r="N10"/>
  <c r="P10" s="1"/>
  <c r="H9"/>
  <c r="J9" s="1"/>
  <c r="J6" i="13"/>
  <c r="K9" i="8"/>
  <c r="M9" s="1"/>
  <c r="M6" i="13"/>
  <c r="C7" i="9"/>
  <c r="D7" s="1"/>
  <c r="E8" i="8"/>
  <c r="G8" s="1"/>
  <c r="K8"/>
  <c r="M8" s="1"/>
  <c r="M6" i="11"/>
  <c r="C6"/>
  <c r="D6" s="1"/>
  <c r="J7" i="9"/>
  <c r="I12" i="8"/>
  <c r="J12" s="1"/>
  <c r="J6" i="17"/>
  <c r="O12" i="8"/>
  <c r="P12" s="1"/>
  <c r="E9"/>
  <c r="N9"/>
  <c r="C6" i="13"/>
  <c r="D6" s="1"/>
  <c r="D7" i="11"/>
  <c r="N8" i="8"/>
  <c r="P8" s="1"/>
  <c r="O7"/>
  <c r="O9"/>
  <c r="C19"/>
  <c r="J14"/>
  <c r="G14"/>
  <c r="M14"/>
  <c r="C8"/>
  <c r="P21"/>
  <c r="M21"/>
  <c r="C21"/>
  <c r="J21"/>
  <c r="G21"/>
  <c r="B21"/>
  <c r="P20"/>
  <c r="M20"/>
  <c r="C20"/>
  <c r="J20"/>
  <c r="B20"/>
  <c r="G20"/>
  <c r="P19"/>
  <c r="M19"/>
  <c r="J19"/>
  <c r="G19"/>
  <c r="B19"/>
  <c r="P18"/>
  <c r="M18"/>
  <c r="C18"/>
  <c r="J18"/>
  <c r="G18"/>
  <c r="B18"/>
  <c r="P17"/>
  <c r="M17"/>
  <c r="C17"/>
  <c r="J17"/>
  <c r="G17"/>
  <c r="B17"/>
  <c r="P16"/>
  <c r="M16"/>
  <c r="C16"/>
  <c r="J16"/>
  <c r="G16"/>
  <c r="B16"/>
  <c r="P15"/>
  <c r="M15"/>
  <c r="C15"/>
  <c r="J15"/>
  <c r="G15"/>
  <c r="B15"/>
  <c r="C14"/>
  <c r="B12"/>
  <c r="C11"/>
  <c r="C10"/>
  <c r="C9"/>
  <c r="M10"/>
  <c r="M12"/>
  <c r="L7"/>
  <c r="K7"/>
  <c r="G10"/>
  <c r="G12"/>
  <c r="I7"/>
  <c r="H7"/>
  <c r="F7"/>
  <c r="E7"/>
  <c r="B7" l="1"/>
  <c r="C12"/>
  <c r="D12" s="1"/>
  <c r="B11"/>
  <c r="D11" s="1"/>
  <c r="B8"/>
  <c r="D8" s="1"/>
  <c r="P7"/>
  <c r="B9"/>
  <c r="D9" s="1"/>
  <c r="J10"/>
  <c r="G9"/>
  <c r="J11"/>
  <c r="D19"/>
  <c r="P9"/>
  <c r="J7"/>
  <c r="G7"/>
  <c r="M7"/>
  <c r="D15"/>
  <c r="D20"/>
  <c r="C7"/>
  <c r="D21"/>
  <c r="D18"/>
  <c r="D17"/>
  <c r="D16"/>
  <c r="D14"/>
  <c r="D10"/>
  <c r="D7" l="1"/>
  <c r="N14" l="1"/>
  <c r="P14" s="1"/>
</calcChain>
</file>

<file path=xl/sharedStrings.xml><?xml version="1.0" encoding="utf-8"?>
<sst xmlns="http://schemas.openxmlformats.org/spreadsheetml/2006/main" count="2201" uniqueCount="234">
  <si>
    <t>Основные показатели развития животноводства 
в Республике Казахстан</t>
  </si>
  <si>
    <t>3 серия Статистика сельского, лесного, охотничьего и рыбного хозяйства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</si>
  <si>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</si>
  <si>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</si>
  <si>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</si>
  <si>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конфиденциальные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</si>
  <si>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</si>
  <si>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</si>
  <si>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</si>
  <si>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</si>
  <si>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</si>
  <si>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</si>
  <si>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</si>
  <si>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</si>
  <si>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</si>
  <si>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</si>
  <si>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</si>
  <si>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</si>
  <si>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</si>
  <si>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</si>
  <si>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</si>
  <si>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</si>
  <si>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</si>
  <si>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</si>
  <si>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</si>
  <si>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</si>
  <si>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</si>
  <si>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</si>
  <si>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</si>
  <si>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</si>
  <si>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</si>
  <si>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7.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</si>
  <si>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</si>
  <si>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</si>
  <si>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</si>
  <si>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</si>
  <si>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</si>
  <si>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</si>
  <si>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9.</t>
  </si>
  <si>
    <t xml:space="preserve">Крупный рогатый скот </t>
  </si>
  <si>
    <t xml:space="preserve">из них коровы </t>
  </si>
  <si>
    <t>Численность крупного рогатого скота по направлению продуктивности</t>
  </si>
  <si>
    <t xml:space="preserve">Овцы 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</si>
  <si>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</si>
  <si>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</si>
  <si>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</si>
  <si>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</si>
  <si>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</si>
  <si>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10.</t>
  </si>
  <si>
    <t>Средний надой молока на одну дойную корову</t>
  </si>
  <si>
    <t>11.</t>
  </si>
  <si>
    <t>Средний выход яиц на одну курицу-несушку</t>
  </si>
  <si>
    <t>12.</t>
  </si>
  <si>
    <t>13.</t>
  </si>
  <si>
    <t>Получено приплода от сельскохозяйственных животных</t>
  </si>
  <si>
    <t>14.</t>
  </si>
  <si>
    <t>Падеж скота</t>
  </si>
  <si>
    <t>7.1.</t>
  </si>
  <si>
    <t>7.2</t>
  </si>
  <si>
    <t>7.3</t>
  </si>
  <si>
    <t>7.4</t>
  </si>
  <si>
    <t>7.5</t>
  </si>
  <si>
    <t>8.1</t>
  </si>
  <si>
    <t>Птица</t>
  </si>
  <si>
    <t>Верблюды</t>
  </si>
  <si>
    <t>Лошади</t>
  </si>
  <si>
    <t>Свиньи</t>
  </si>
  <si>
    <t>Козы</t>
  </si>
  <si>
    <t>Овцы</t>
  </si>
  <si>
    <t xml:space="preserve">  из него коровы</t>
  </si>
  <si>
    <t>Крупный  рогатый  скот</t>
  </si>
  <si>
    <t>Шкуры мелкие, штук</t>
  </si>
  <si>
    <t>Шкуры крупные, штук</t>
  </si>
  <si>
    <t>Яйца куриные, тыс. штук</t>
  </si>
  <si>
    <t>Молоко  коровье, тонн</t>
  </si>
  <si>
    <t>Забито в хозяйстве или реализовано на убой скота и птицы 
(в убойном весе), тонн</t>
  </si>
  <si>
    <t>Забито в хозяйстве или реализовано на убой скота и птицы 
(в живом весе), тонн</t>
  </si>
  <si>
    <t>2023г.</t>
  </si>
  <si>
    <t>индивидуальные предприниматели и крестьянские или фермерские хозяйства</t>
  </si>
  <si>
    <t>сельхозпредприятия</t>
  </si>
  <si>
    <t>В том числе</t>
  </si>
  <si>
    <t>Все категории хозяйств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</si>
  <si>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</si>
  <si>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</si>
  <si>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тонн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</si>
  <si>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</si>
  <si>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</si>
  <si>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</si>
  <si>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</si>
  <si>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</si>
  <si>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</si>
  <si>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</si>
  <si>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</si>
  <si>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</si>
  <si>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</si>
  <si>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</si>
  <si>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</si>
  <si>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</si>
  <si>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</si>
  <si>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</si>
  <si>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</si>
  <si>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</si>
  <si>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</si>
  <si>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</si>
  <si>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</si>
  <si>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</si>
  <si>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2.2 Забито в хозяйстве или реализовано на убой скота и птицы  по  всем  категориям хозяйств (в живом весе)</t>
  </si>
  <si>
    <t xml:space="preserve">тонн </t>
  </si>
  <si>
    <t xml:space="preserve"> Скот и птица
 всех видов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</si>
  <si>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</si>
  <si>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</si>
  <si>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</si>
  <si>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</si>
  <si>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</si>
  <si>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</si>
  <si>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</si>
  <si>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</si>
  <si>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</si>
  <si>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 xml:space="preserve"> тонн 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</si>
  <si>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</si>
  <si>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</si>
  <si>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</si>
  <si>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 xml:space="preserve">тыс.штук </t>
  </si>
  <si>
    <t>5. Получено шкур крупных</t>
  </si>
  <si>
    <t>штук</t>
  </si>
  <si>
    <t>6. Получено шкур мелких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</si>
  <si>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</si>
  <si>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</si>
  <si>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</si>
  <si>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</si>
  <si>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</si>
  <si>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</si>
  <si>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</si>
  <si>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</si>
  <si>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</si>
  <si>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>7.2  Реализовано молока коровьего</t>
  </si>
  <si>
    <t>Производственное потребление</t>
  </si>
  <si>
    <t>7.3 Реализовано яиц куриных</t>
  </si>
  <si>
    <t xml:space="preserve">тыс. штук </t>
  </si>
  <si>
    <t>7.4 Реализовано шкур крупных</t>
  </si>
  <si>
    <t xml:space="preserve">штук    </t>
  </si>
  <si>
    <t>7.5 Реализовано шкур мелких</t>
  </si>
  <si>
    <t>голов</t>
  </si>
  <si>
    <t xml:space="preserve"> голов</t>
  </si>
  <si>
    <t>КРС молочного направления</t>
  </si>
  <si>
    <t>Доля молочного КРС в общем поголовье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</si>
  <si>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</si>
  <si>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</si>
  <si>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</si>
  <si>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</si>
  <si>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Всего</t>
  </si>
  <si>
    <t>из них коровы</t>
  </si>
  <si>
    <t>Продолжение</t>
  </si>
  <si>
    <t>9. Средний надой молока на одну дойную корову</t>
  </si>
  <si>
    <t>килограммов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</si>
  <si>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</si>
  <si>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</si>
  <si>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>Телят</t>
  </si>
  <si>
    <t>Поросят</t>
  </si>
  <si>
    <t>всего</t>
  </si>
  <si>
    <t>Ягнят</t>
  </si>
  <si>
    <t>Козлят</t>
  </si>
  <si>
    <t>Жеребят</t>
  </si>
  <si>
    <t>Верблюжат</t>
  </si>
  <si>
    <t xml:space="preserve">12. Падеж скота </t>
  </si>
  <si>
    <t>Крупный рогатый скот</t>
  </si>
  <si>
    <t>В среднем на 1 голову в переводе на условный крупный скот, центнеров кормовых единиц</t>
  </si>
  <si>
    <t>Всего кормов в переводе на кормовые единицы, тонн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</si>
  <si>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</si>
  <si>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</si>
  <si>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</si>
  <si>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</si>
  <si>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</si>
  <si>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</si>
  <si>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</si>
  <si>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</si>
  <si>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</si>
  <si>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</si>
  <si>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2024г.</t>
  </si>
  <si>
    <t>2024 г. в процентах к 2023г.</t>
  </si>
  <si>
    <t>Сельхозформирования</t>
  </si>
  <si>
    <t>все категории хозяйств</t>
  </si>
  <si>
    <t>Ответственные за выпуск:</t>
  </si>
  <si>
    <t>Департамент  статистики сельского хозяйства и национальных переписей</t>
  </si>
  <si>
    <t>Тел. +7 7172 749316</t>
  </si>
  <si>
    <t>А. Джартыбаева</t>
  </si>
  <si>
    <t>8</t>
  </si>
  <si>
    <t>-</t>
  </si>
  <si>
    <t xml:space="preserve">Туркестанская </t>
  </si>
  <si>
    <t>2024г. в % к 2023г.</t>
  </si>
  <si>
    <t xml:space="preserve">Директор департамента </t>
  </si>
  <si>
    <t>Тел. +7 7172 749162</t>
  </si>
  <si>
    <t>Численность скота и птицы</t>
  </si>
  <si>
    <t xml:space="preserve">8. Численность скота и птицы 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</si>
  <si>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</si>
  <si>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</si>
  <si>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</si>
  <si>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</si>
  <si>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</si>
  <si>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</si>
  <si>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</si>
  <si>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</si>
  <si>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</si>
  <si>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Численность скота и птицы по состоянию на 1 марта</t>
  </si>
  <si>
    <t>x</t>
  </si>
  <si>
    <t>в расчете на 100 маток</t>
  </si>
  <si>
    <t>продолжение</t>
  </si>
  <si>
    <t/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</si>
  <si>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</si>
  <si>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</si>
  <si>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</si>
  <si>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</si>
  <si>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</si>
  <si>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</si>
  <si>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</si>
  <si>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</si>
  <si>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</si>
  <si>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t>* Здесь и далее с учетом пересчитанных данных по крестьянским и фермерским хозяйствам, индивидуальным предпринимателям и хозяйствам населения за 2023 год</t>
  </si>
  <si>
    <t>Хозяйства населения</t>
  </si>
  <si>
    <t>Январь - март 2024 года</t>
  </si>
  <si>
    <t>Численность скота и птицы по состоянию на 1 апреля, голов</t>
  </si>
  <si>
    <t>8.1 Численность скота и птицы по состоянию на 1 апреля</t>
  </si>
  <si>
    <t>13. Наличие кормов в сельхозпредприятиях по состоянию на 1 апреля</t>
  </si>
  <si>
    <t>14. Наличие кормов в сельхозпредприятиях по видам по состоянию на 1 апреля</t>
  </si>
  <si>
    <t>Дата релиза: 12.04.2024</t>
  </si>
  <si>
    <t>Дата следующего релиза: 13.05.2024</t>
  </si>
  <si>
    <t>Производство отдельных видов продукции животноводства в январе -марте</t>
  </si>
  <si>
    <t>х</t>
  </si>
  <si>
    <r>
      <rPr>
        <b/>
        <sz val="8"/>
        <rFont val="Roboto"/>
        <charset val="204"/>
      </rPr>
      <t>Исполнитель:</t>
    </r>
    <r>
      <rPr>
        <sz val="8"/>
        <rFont val="Roboto"/>
        <charset val="204"/>
      </rPr>
      <t xml:space="preserve"> Ж. Каримкулова</t>
    </r>
  </si>
  <si>
    <t>Е-mail: zh.uskenbaeva@aspire.gov.kz</t>
  </si>
  <si>
    <t>Наличие кормов в сельхозпредприятиях по состоянию на 1 апреля</t>
  </si>
  <si>
    <t>Наличие кормов в сельхозпредприятиях по видам по состоянию на 1  апреля</t>
  </si>
  <si>
    <t xml:space="preserve">© Бюро национальной статистики Агентства по стратегическому планированию и реформам Республики Казахстан
</t>
  </si>
  <si>
    <t>№ 13-8/2716-ВН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</si>
</sst>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###\ ###\ ###\ ###\ ##0.0"/>
    <numFmt numFmtId="166" formatCode="###\ ###\ ###\ ###\ ##0"/>
    <numFmt numFmtId="167" formatCode="0.0"/>
    <numFmt numFmtId="168" formatCode="#,##0.0"/>
    <numFmt numFmtId="169" formatCode="###\ ###\ ###\ ##0.00"/>
    <numFmt numFmtId="170" formatCode="###\ ###\ ###\ ##0.0"/>
    <numFmt numFmtId="171" formatCode="###\ ###\ ###\ ##0"/>
    <numFmt numFmtId="172" formatCode="###.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2"/>
      <name val="Roboto"/>
      <charset val="204"/>
    </font>
    <font>
      <sz val="9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11"/>
      <name val="Roboto"/>
      <charset val="204"/>
    </font>
    <font>
      <sz val="10"/>
      <color rgb="FFFF0000"/>
      <name val="Roboto"/>
      <charset val="204"/>
    </font>
    <font>
      <sz val="11"/>
      <color theme="1"/>
      <name val="Roboto"/>
      <charset val="204"/>
    </font>
    <font>
      <sz val="8"/>
      <color rgb="FFFF0000"/>
      <name val="Roboto"/>
      <charset val="204"/>
    </font>
    <font>
      <i/>
      <sz val="9"/>
      <name val="Roboto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41">
    <xf numFmtId="0" fontId="0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1" borderId="15" applyNumberFormat="0" applyFont="0" applyAlignment="0" applyProtection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</cellStyleXfs>
  <cellXfs count="435">
    <xf numFmtId="0" fontId="0" fillId="0" borderId="0" xfId="0"/>
    <xf numFmtId="0" fontId="12" fillId="0" borderId="2" xfId="192" applyFont="1" applyFill="1" applyBorder="1" applyAlignment="1"/>
    <xf numFmtId="0" fontId="12" fillId="0" borderId="2" xfId="192" applyFont="1" applyFill="1" applyBorder="1" applyAlignment="1">
      <alignment horizontal="right"/>
    </xf>
    <xf numFmtId="170" fontId="13" fillId="0" borderId="0" xfId="16" applyNumberFormat="1" applyFont="1" applyAlignment="1">
      <alignment horizontal="right" wrapText="1"/>
    </xf>
    <xf numFmtId="0" fontId="13" fillId="0" borderId="0" xfId="16" applyFont="1" applyAlignment="1">
      <alignment horizontal="right" wrapText="1"/>
    </xf>
    <xf numFmtId="0" fontId="8" fillId="0" borderId="0" xfId="17" applyFill="1"/>
    <xf numFmtId="169" fontId="13" fillId="0" borderId="0" xfId="16" applyNumberFormat="1" applyFont="1" applyFill="1" applyAlignment="1">
      <alignment horizontal="right" wrapText="1"/>
    </xf>
    <xf numFmtId="170" fontId="13" fillId="0" borderId="0" xfId="16" applyNumberFormat="1" applyFont="1" applyFill="1" applyAlignment="1">
      <alignment horizontal="right" wrapText="1"/>
    </xf>
    <xf numFmtId="0" fontId="13" fillId="0" borderId="0" xfId="16" applyFont="1" applyFill="1" applyAlignment="1">
      <alignment horizontal="right" wrapText="1"/>
    </xf>
    <xf numFmtId="170" fontId="4" fillId="0" borderId="0" xfId="16" applyNumberFormat="1" applyFont="1" applyFill="1" applyAlignment="1">
      <alignment horizontal="right" wrapText="1"/>
    </xf>
    <xf numFmtId="0" fontId="3" fillId="0" borderId="0" xfId="197" applyFont="1" applyFill="1"/>
    <xf numFmtId="0" fontId="3" fillId="0" borderId="0" xfId="197" applyFont="1" applyFill="1" applyBorder="1"/>
    <xf numFmtId="171" fontId="13" fillId="0" borderId="0" xfId="16" applyNumberFormat="1" applyFont="1" applyAlignment="1">
      <alignment horizontal="right" wrapText="1"/>
    </xf>
    <xf numFmtId="0" fontId="8" fillId="0" borderId="0" xfId="17" applyFont="1" applyFill="1" applyBorder="1"/>
    <xf numFmtId="0" fontId="3" fillId="0" borderId="0" xfId="16" applyFont="1" applyFill="1" applyBorder="1"/>
    <xf numFmtId="171" fontId="4" fillId="0" borderId="0" xfId="16" applyNumberFormat="1" applyFont="1" applyFill="1" applyAlignment="1">
      <alignment horizontal="right" wrapText="1"/>
    </xf>
    <xf numFmtId="0" fontId="8" fillId="0" borderId="0" xfId="17" applyFill="1" applyBorder="1"/>
    <xf numFmtId="0" fontId="15" fillId="0" borderId="0" xfId="201" applyFont="1"/>
    <xf numFmtId="0" fontId="16" fillId="0" borderId="2" xfId="201" applyFont="1" applyBorder="1" applyAlignment="1">
      <alignment horizontal="center" vertical="center" wrapText="1"/>
    </xf>
    <xf numFmtId="0" fontId="17" fillId="0" borderId="6" xfId="201" applyFont="1" applyBorder="1" applyAlignment="1">
      <alignment horizontal="center" vertical="center"/>
    </xf>
    <xf numFmtId="0" fontId="15" fillId="0" borderId="0" xfId="201" applyFont="1" applyBorder="1"/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49" fontId="17" fillId="0" borderId="0" xfId="17" applyNumberFormat="1" applyFont="1" applyBorder="1" applyAlignment="1">
      <alignment horizontal="left" wrapText="1"/>
    </xf>
    <xf numFmtId="168" fontId="17" fillId="0" borderId="0" xfId="17" applyNumberFormat="1" applyFont="1" applyBorder="1" applyAlignment="1">
      <alignment horizontal="right"/>
    </xf>
    <xf numFmtId="165" fontId="17" fillId="0" borderId="0" xfId="17" applyNumberFormat="1" applyFont="1" applyAlignment="1">
      <alignment horizontal="right"/>
    </xf>
    <xf numFmtId="168" fontId="17" fillId="0" borderId="0" xfId="16" applyNumberFormat="1" applyFont="1" applyFill="1" applyAlignment="1">
      <alignment horizontal="right"/>
    </xf>
    <xf numFmtId="168" fontId="17" fillId="0" borderId="0" xfId="17" applyNumberFormat="1" applyFont="1" applyAlignment="1">
      <alignment horizontal="right"/>
    </xf>
    <xf numFmtId="49" fontId="17" fillId="0" borderId="0" xfId="17" applyNumberFormat="1" applyFont="1" applyAlignment="1">
      <alignment horizontal="left" wrapText="1"/>
    </xf>
    <xf numFmtId="168" fontId="17" fillId="0" borderId="0" xfId="16" applyNumberFormat="1" applyFont="1" applyAlignment="1">
      <alignment horizontal="right"/>
    </xf>
    <xf numFmtId="166" fontId="17" fillId="0" borderId="0" xfId="17" applyNumberFormat="1" applyFont="1" applyAlignment="1">
      <alignment horizontal="right"/>
    </xf>
    <xf numFmtId="166" fontId="17" fillId="0" borderId="0" xfId="17" applyNumberFormat="1" applyFont="1" applyBorder="1" applyAlignment="1">
      <alignment horizontal="right"/>
    </xf>
    <xf numFmtId="0" fontId="15" fillId="0" borderId="0" xfId="201" applyFont="1" applyAlignment="1">
      <alignment vertical="center"/>
    </xf>
    <xf numFmtId="0" fontId="17" fillId="0" borderId="0" xfId="201" applyFont="1" applyBorder="1" applyAlignment="1">
      <alignment horizontal="left"/>
    </xf>
    <xf numFmtId="0" fontId="17" fillId="0" borderId="0" xfId="201" applyFont="1" applyBorder="1" applyAlignment="1">
      <alignment horizontal="left" vertical="center" wrapText="1" indent="1"/>
    </xf>
    <xf numFmtId="3" fontId="17" fillId="0" borderId="0" xfId="17" applyNumberFormat="1" applyFont="1" applyBorder="1" applyAlignment="1">
      <alignment horizontal="right"/>
    </xf>
    <xf numFmtId="0" fontId="17" fillId="0" borderId="0" xfId="201" applyFont="1" applyFill="1" applyBorder="1" applyAlignment="1">
      <alignment horizontal="left"/>
    </xf>
    <xf numFmtId="0" fontId="15" fillId="0" borderId="0" xfId="201" applyFont="1" applyFill="1"/>
    <xf numFmtId="0" fontId="17" fillId="0" borderId="2" xfId="201" applyFont="1" applyBorder="1" applyAlignment="1">
      <alignment horizontal="left"/>
    </xf>
    <xf numFmtId="166" fontId="17" fillId="0" borderId="2" xfId="17" applyNumberFormat="1" applyFont="1" applyBorder="1" applyAlignment="1">
      <alignment horizontal="right"/>
    </xf>
    <xf numFmtId="0" fontId="18" fillId="0" borderId="0" xfId="1" applyFont="1" applyAlignment="1"/>
    <xf numFmtId="0" fontId="18" fillId="0" borderId="0" xfId="1" applyFont="1"/>
    <xf numFmtId="0" fontId="15" fillId="0" borderId="0" xfId="1" applyFont="1"/>
    <xf numFmtId="0" fontId="17" fillId="0" borderId="0" xfId="2" applyNumberFormat="1" applyFont="1" applyFill="1" applyBorder="1" applyAlignment="1" applyProtection="1">
      <alignment vertical="top" wrapText="1"/>
    </xf>
    <xf numFmtId="0" fontId="18" fillId="0" borderId="0" xfId="1" applyFont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right" vertical="top" wrapText="1"/>
    </xf>
    <xf numFmtId="0" fontId="21" fillId="0" borderId="0" xfId="1" applyFont="1" applyAlignment="1"/>
    <xf numFmtId="0" fontId="22" fillId="0" borderId="0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vertical="center"/>
    </xf>
    <xf numFmtId="0" fontId="18" fillId="0" borderId="0" xfId="16" applyFont="1"/>
    <xf numFmtId="0" fontId="18" fillId="0" borderId="0" xfId="16" applyFont="1" applyAlignment="1"/>
    <xf numFmtId="0" fontId="18" fillId="0" borderId="0" xfId="16" applyFont="1" applyAlignment="1">
      <alignment horizontal="left" vertical="top"/>
    </xf>
    <xf numFmtId="0" fontId="18" fillId="0" borderId="0" xfId="16" applyFont="1" applyAlignment="1">
      <alignment horizontal="left" vertical="top" wrapText="1"/>
    </xf>
    <xf numFmtId="0" fontId="18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/>
    </xf>
    <xf numFmtId="49" fontId="16" fillId="0" borderId="0" xfId="16" applyNumberFormat="1" applyFont="1" applyBorder="1" applyAlignment="1">
      <alignment vertical="center" wrapText="1"/>
    </xf>
    <xf numFmtId="0" fontId="24" fillId="0" borderId="0" xfId="204" applyFont="1" applyBorder="1" applyAlignment="1" applyProtection="1">
      <alignment horizontal="left" vertical="center" wrapText="1" indent="1"/>
    </xf>
    <xf numFmtId="49" fontId="18" fillId="0" borderId="0" xfId="16" applyNumberFormat="1" applyFont="1" applyBorder="1" applyAlignment="1">
      <alignment vertical="center" wrapText="1"/>
    </xf>
    <xf numFmtId="0" fontId="24" fillId="0" borderId="0" xfId="204" applyFont="1" applyBorder="1" applyAlignment="1" applyProtection="1">
      <alignment horizontal="left" wrapText="1" indent="1"/>
    </xf>
    <xf numFmtId="0" fontId="18" fillId="0" borderId="0" xfId="16" applyFont="1" applyBorder="1" applyAlignment="1">
      <alignment horizontal="center" vertical="center" wrapText="1"/>
    </xf>
    <xf numFmtId="0" fontId="18" fillId="0" borderId="0" xfId="16" applyFont="1" applyBorder="1"/>
    <xf numFmtId="168" fontId="17" fillId="0" borderId="2" xfId="17" applyNumberFormat="1" applyFont="1" applyBorder="1" applyAlignment="1">
      <alignment horizontal="right"/>
    </xf>
    <xf numFmtId="3" fontId="17" fillId="0" borderId="2" xfId="17" applyNumberFormat="1" applyFont="1" applyBorder="1" applyAlignment="1">
      <alignment horizontal="right"/>
    </xf>
    <xf numFmtId="0" fontId="17" fillId="0" borderId="0" xfId="201" applyFont="1" applyBorder="1"/>
    <xf numFmtId="168" fontId="17" fillId="0" borderId="0" xfId="201" applyNumberFormat="1" applyFont="1" applyBorder="1"/>
    <xf numFmtId="0" fontId="17" fillId="0" borderId="2" xfId="201" applyFont="1" applyBorder="1"/>
    <xf numFmtId="168" fontId="17" fillId="0" borderId="2" xfId="201" applyNumberFormat="1" applyFont="1" applyBorder="1"/>
    <xf numFmtId="0" fontId="18" fillId="0" borderId="0" xfId="192" applyFont="1" applyFill="1"/>
    <xf numFmtId="0" fontId="17" fillId="0" borderId="2" xfId="192" applyFont="1" applyFill="1" applyBorder="1" applyAlignment="1"/>
    <xf numFmtId="0" fontId="17" fillId="0" borderId="2" xfId="192" applyFont="1" applyFill="1" applyBorder="1" applyAlignment="1">
      <alignment horizontal="right"/>
    </xf>
    <xf numFmtId="0" fontId="18" fillId="0" borderId="0" xfId="192" applyFont="1" applyFill="1" applyBorder="1"/>
    <xf numFmtId="49" fontId="25" fillId="0" borderId="3" xfId="17" applyNumberFormat="1" applyFont="1" applyFill="1" applyBorder="1" applyAlignment="1">
      <alignment horizontal="left" wrapText="1"/>
    </xf>
    <xf numFmtId="168" fontId="17" fillId="0" borderId="0" xfId="17" applyNumberFormat="1" applyFont="1" applyFill="1" applyAlignment="1">
      <alignment horizontal="right"/>
    </xf>
    <xf numFmtId="168" fontId="26" fillId="0" borderId="0" xfId="0" applyNumberFormat="1" applyFont="1" applyAlignment="1">
      <alignment horizontal="right" wrapText="1"/>
    </xf>
    <xf numFmtId="170" fontId="26" fillId="0" borderId="0" xfId="16" applyNumberFormat="1" applyFont="1" applyAlignment="1">
      <alignment horizontal="right" wrapText="1"/>
    </xf>
    <xf numFmtId="169" fontId="26" fillId="0" borderId="0" xfId="16" applyNumberFormat="1" applyFont="1" applyAlignment="1">
      <alignment horizontal="right" wrapText="1"/>
    </xf>
    <xf numFmtId="0" fontId="17" fillId="0" borderId="0" xfId="16" applyFont="1"/>
    <xf numFmtId="49" fontId="17" fillId="0" borderId="0" xfId="17" applyNumberFormat="1" applyFont="1" applyFill="1" applyBorder="1" applyAlignment="1">
      <alignment horizontal="left"/>
    </xf>
    <xf numFmtId="0" fontId="26" fillId="0" borderId="0" xfId="16" applyFont="1" applyAlignment="1">
      <alignment horizontal="right" wrapText="1"/>
    </xf>
    <xf numFmtId="49" fontId="17" fillId="0" borderId="2" xfId="17" applyNumberFormat="1" applyFont="1" applyFill="1" applyBorder="1" applyAlignment="1">
      <alignment horizontal="left"/>
    </xf>
    <xf numFmtId="168" fontId="17" fillId="0" borderId="2" xfId="17" applyNumberFormat="1" applyFont="1" applyFill="1" applyBorder="1" applyAlignment="1">
      <alignment horizontal="right"/>
    </xf>
    <xf numFmtId="168" fontId="26" fillId="0" borderId="2" xfId="0" applyNumberFormat="1" applyFont="1" applyBorder="1" applyAlignment="1">
      <alignment horizontal="right" wrapText="1"/>
    </xf>
    <xf numFmtId="0" fontId="18" fillId="0" borderId="0" xfId="16" applyFont="1" applyFill="1"/>
    <xf numFmtId="167" fontId="27" fillId="0" borderId="0" xfId="16" applyNumberFormat="1" applyFont="1" applyFill="1" applyAlignment="1">
      <alignment horizontal="center" vertical="center" wrapText="1"/>
    </xf>
    <xf numFmtId="167" fontId="27" fillId="0" borderId="0" xfId="16" applyNumberFormat="1" applyFont="1" applyFill="1" applyAlignment="1">
      <alignment horizontal="center" vertical="center"/>
    </xf>
    <xf numFmtId="0" fontId="17" fillId="0" borderId="2" xfId="16" applyFont="1" applyFill="1" applyBorder="1"/>
    <xf numFmtId="167" fontId="17" fillId="0" borderId="2" xfId="16" applyNumberFormat="1" applyFont="1" applyFill="1" applyBorder="1" applyAlignment="1"/>
    <xf numFmtId="167" fontId="17" fillId="0" borderId="2" xfId="16" applyNumberFormat="1" applyFont="1" applyFill="1" applyBorder="1" applyAlignment="1">
      <alignment horizontal="right"/>
    </xf>
    <xf numFmtId="0" fontId="17" fillId="0" borderId="0" xfId="16" applyFont="1" applyFill="1"/>
    <xf numFmtId="0" fontId="17" fillId="0" borderId="5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center" wrapText="1"/>
    </xf>
    <xf numFmtId="167" fontId="27" fillId="0" borderId="0" xfId="16" applyNumberFormat="1" applyFont="1" applyFill="1" applyAlignment="1">
      <alignment horizontal="right"/>
    </xf>
    <xf numFmtId="0" fontId="27" fillId="0" borderId="0" xfId="16" applyFont="1" applyFill="1" applyAlignment="1">
      <alignment horizontal="left"/>
    </xf>
    <xf numFmtId="4" fontId="18" fillId="0" borderId="0" xfId="16" applyNumberFormat="1" applyFont="1" applyFill="1"/>
    <xf numFmtId="168" fontId="18" fillId="0" borderId="0" xfId="16" applyNumberFormat="1" applyFont="1" applyFill="1"/>
    <xf numFmtId="0" fontId="17" fillId="0" borderId="2" xfId="16" applyFont="1" applyBorder="1"/>
    <xf numFmtId="167" fontId="17" fillId="0" borderId="2" xfId="16" applyNumberFormat="1" applyFont="1" applyBorder="1" applyAlignment="1"/>
    <xf numFmtId="167" fontId="17" fillId="0" borderId="2" xfId="16" applyNumberFormat="1" applyFont="1" applyBorder="1" applyAlignment="1">
      <alignment horizontal="right"/>
    </xf>
    <xf numFmtId="168" fontId="26" fillId="0" borderId="3" xfId="0" applyNumberFormat="1" applyFont="1" applyBorder="1" applyAlignment="1">
      <alignment horizontal="right" wrapText="1"/>
    </xf>
    <xf numFmtId="0" fontId="27" fillId="0" borderId="0" xfId="16" applyFont="1" applyAlignment="1">
      <alignment horizontal="left"/>
    </xf>
    <xf numFmtId="168" fontId="26" fillId="0" borderId="0" xfId="0" applyNumberFormat="1" applyFont="1" applyBorder="1" applyAlignment="1">
      <alignment horizontal="right" wrapText="1"/>
    </xf>
    <xf numFmtId="167" fontId="18" fillId="0" borderId="0" xfId="16" applyNumberFormat="1" applyFont="1"/>
    <xf numFmtId="0" fontId="18" fillId="0" borderId="0" xfId="195" applyFont="1" applyFill="1"/>
    <xf numFmtId="0" fontId="17" fillId="0" borderId="2" xfId="195" applyFont="1" applyFill="1" applyBorder="1" applyAlignment="1"/>
    <xf numFmtId="0" fontId="17" fillId="0" borderId="2" xfId="195" applyFont="1" applyFill="1" applyBorder="1" applyAlignment="1">
      <alignment horizontal="right"/>
    </xf>
    <xf numFmtId="0" fontId="18" fillId="0" borderId="0" xfId="195" applyFont="1" applyFill="1" applyBorder="1"/>
    <xf numFmtId="168" fontId="18" fillId="0" borderId="0" xfId="195" applyNumberFormat="1" applyFont="1" applyFill="1"/>
    <xf numFmtId="167" fontId="18" fillId="0" borderId="0" xfId="195" applyNumberFormat="1" applyFont="1" applyFill="1"/>
    <xf numFmtId="0" fontId="17" fillId="0" borderId="2" xfId="16" applyFont="1" applyBorder="1" applyAlignment="1"/>
    <xf numFmtId="0" fontId="17" fillId="0" borderId="2" xfId="16" applyFont="1" applyBorder="1" applyAlignment="1">
      <alignment horizontal="right"/>
    </xf>
    <xf numFmtId="0" fontId="18" fillId="0" borderId="0" xfId="16" applyFont="1" applyBorder="1" applyAlignment="1">
      <alignment vertical="justify"/>
    </xf>
    <xf numFmtId="0" fontId="18" fillId="0" borderId="0" xfId="16" applyFont="1" applyAlignment="1">
      <alignment vertical="justify"/>
    </xf>
    <xf numFmtId="0" fontId="17" fillId="0" borderId="5" xfId="16" applyFont="1" applyBorder="1" applyAlignment="1">
      <alignment horizontal="center" vertical="center" wrapText="1"/>
    </xf>
    <xf numFmtId="0" fontId="17" fillId="0" borderId="4" xfId="16" applyFont="1" applyBorder="1" applyAlignment="1">
      <alignment horizontal="center" vertical="center" wrapText="1"/>
    </xf>
    <xf numFmtId="0" fontId="16" fillId="0" borderId="0" xfId="16" applyFont="1" applyAlignment="1">
      <alignment vertical="center"/>
    </xf>
    <xf numFmtId="0" fontId="18" fillId="0" borderId="0" xfId="196" applyFont="1" applyFill="1"/>
    <xf numFmtId="0" fontId="17" fillId="0" borderId="2" xfId="196" applyFont="1" applyFill="1" applyBorder="1" applyAlignment="1"/>
    <xf numFmtId="0" fontId="17" fillId="0" borderId="2" xfId="196" applyFont="1" applyFill="1" applyBorder="1" applyAlignment="1">
      <alignment horizontal="right"/>
    </xf>
    <xf numFmtId="0" fontId="18" fillId="0" borderId="0" xfId="196" applyFont="1" applyFill="1" applyBorder="1"/>
    <xf numFmtId="0" fontId="15" fillId="0" borderId="0" xfId="17" applyFont="1" applyFill="1" applyBorder="1"/>
    <xf numFmtId="170" fontId="17" fillId="0" borderId="0" xfId="16" applyNumberFormat="1" applyFont="1" applyFill="1" applyAlignment="1">
      <alignment horizontal="right" wrapText="1"/>
    </xf>
    <xf numFmtId="168" fontId="15" fillId="0" borderId="0" xfId="17" applyNumberFormat="1" applyFont="1" applyFill="1" applyBorder="1"/>
    <xf numFmtId="168" fontId="26" fillId="0" borderId="0" xfId="0" applyNumberFormat="1" applyFont="1" applyAlignment="1">
      <alignment horizontal="right" vertical="top" wrapText="1"/>
    </xf>
    <xf numFmtId="49" fontId="17" fillId="0" borderId="0" xfId="17" applyNumberFormat="1" applyFont="1" applyFill="1" applyBorder="1" applyAlignment="1">
      <alignment horizontal="left" vertical="top"/>
    </xf>
    <xf numFmtId="0" fontId="18" fillId="0" borderId="0" xfId="197" applyFont="1" applyFill="1"/>
    <xf numFmtId="0" fontId="17" fillId="0" borderId="2" xfId="197" applyFont="1" applyFill="1" applyBorder="1" applyAlignment="1"/>
    <xf numFmtId="0" fontId="17" fillId="0" borderId="2" xfId="197" applyFont="1" applyFill="1" applyBorder="1" applyAlignment="1">
      <alignment horizontal="right"/>
    </xf>
    <xf numFmtId="167" fontId="3" fillId="0" borderId="0" xfId="197" applyNumberFormat="1" applyFont="1" applyFill="1"/>
    <xf numFmtId="0" fontId="18" fillId="0" borderId="0" xfId="198" applyFont="1" applyFill="1"/>
    <xf numFmtId="0" fontId="17" fillId="0" borderId="2" xfId="198" applyFont="1" applyFill="1" applyBorder="1" applyAlignment="1"/>
    <xf numFmtId="0" fontId="17" fillId="0" borderId="2" xfId="198" applyFont="1" applyFill="1" applyBorder="1" applyAlignment="1">
      <alignment horizontal="right"/>
    </xf>
    <xf numFmtId="0" fontId="18" fillId="0" borderId="0" xfId="198" applyFont="1" applyFill="1" applyBorder="1"/>
    <xf numFmtId="171" fontId="26" fillId="0" borderId="0" xfId="0" applyNumberFormat="1" applyFont="1" applyAlignment="1">
      <alignment horizontal="right" wrapText="1"/>
    </xf>
    <xf numFmtId="167" fontId="26" fillId="0" borderId="0" xfId="0" applyNumberFormat="1" applyFont="1" applyAlignment="1">
      <alignment horizontal="right" wrapText="1"/>
    </xf>
    <xf numFmtId="170" fontId="26" fillId="0" borderId="0" xfId="0" applyNumberFormat="1" applyFont="1" applyAlignment="1">
      <alignment horizontal="right" wrapText="1"/>
    </xf>
    <xf numFmtId="171" fontId="26" fillId="0" borderId="0" xfId="16" applyNumberFormat="1" applyFont="1" applyAlignment="1">
      <alignment horizontal="right" wrapText="1"/>
    </xf>
    <xf numFmtId="4" fontId="26" fillId="0" borderId="0" xfId="16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15" fillId="0" borderId="0" xfId="17" applyFont="1" applyFill="1"/>
    <xf numFmtId="171" fontId="26" fillId="0" borderId="2" xfId="0" applyNumberFormat="1" applyFont="1" applyBorder="1" applyAlignment="1">
      <alignment horizontal="right" wrapText="1"/>
    </xf>
    <xf numFmtId="0" fontId="26" fillId="0" borderId="2" xfId="0" applyFont="1" applyBorder="1" applyAlignment="1">
      <alignment horizontal="right" wrapText="1"/>
    </xf>
    <xf numFmtId="0" fontId="18" fillId="0" borderId="0" xfId="199" applyFont="1"/>
    <xf numFmtId="0" fontId="17" fillId="0" borderId="2" xfId="199" applyFont="1" applyBorder="1" applyAlignment="1">
      <alignment vertical="justify"/>
    </xf>
    <xf numFmtId="0" fontId="17" fillId="0" borderId="0" xfId="199" applyFont="1" applyBorder="1" applyAlignment="1">
      <alignment vertical="justify"/>
    </xf>
    <xf numFmtId="0" fontId="17" fillId="0" borderId="2" xfId="199" applyFont="1" applyBorder="1" applyAlignment="1">
      <alignment horizontal="right" vertical="justify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7" fillId="0" borderId="2" xfId="200" applyFont="1" applyBorder="1" applyAlignment="1">
      <alignment vertical="justify"/>
    </xf>
    <xf numFmtId="0" fontId="17" fillId="0" borderId="2" xfId="200" applyFont="1" applyBorder="1" applyAlignment="1">
      <alignment horizontal="right" vertical="justify"/>
    </xf>
    <xf numFmtId="170" fontId="26" fillId="0" borderId="0" xfId="16" applyNumberFormat="1" applyFont="1" applyBorder="1" applyAlignment="1">
      <alignment horizontal="right" wrapText="1"/>
    </xf>
    <xf numFmtId="0" fontId="26" fillId="0" borderId="0" xfId="16" applyFont="1" applyBorder="1" applyAlignment="1">
      <alignment horizontal="right" wrapText="1"/>
    </xf>
    <xf numFmtId="170" fontId="26" fillId="0" borderId="2" xfId="0" applyNumberFormat="1" applyFont="1" applyBorder="1" applyAlignment="1">
      <alignment horizontal="right" wrapText="1"/>
    </xf>
    <xf numFmtId="0" fontId="17" fillId="0" borderId="2" xfId="196" applyFont="1" applyBorder="1" applyAlignment="1"/>
    <xf numFmtId="0" fontId="17" fillId="0" borderId="0" xfId="17" applyFont="1"/>
    <xf numFmtId="0" fontId="17" fillId="0" borderId="2" xfId="196" applyFont="1" applyBorder="1" applyAlignment="1">
      <alignment horizontal="right"/>
    </xf>
    <xf numFmtId="0" fontId="17" fillId="0" borderId="2" xfId="17" applyFont="1" applyBorder="1" applyAlignment="1">
      <alignment vertical="justify"/>
    </xf>
    <xf numFmtId="0" fontId="17" fillId="0" borderId="2" xfId="17" applyFont="1" applyBorder="1" applyAlignment="1">
      <alignment horizontal="right" vertical="justify"/>
    </xf>
    <xf numFmtId="0" fontId="18" fillId="0" borderId="0" xfId="199" applyFont="1" applyBorder="1"/>
    <xf numFmtId="0" fontId="17" fillId="0" borderId="0" xfId="17" applyFont="1" applyBorder="1" applyAlignment="1">
      <alignment horizontal="right" vertical="justify"/>
    </xf>
    <xf numFmtId="0" fontId="18" fillId="0" borderId="0" xfId="183" applyFont="1" applyFill="1"/>
    <xf numFmtId="0" fontId="17" fillId="0" borderId="2" xfId="183" applyFont="1" applyFill="1" applyBorder="1" applyAlignment="1"/>
    <xf numFmtId="0" fontId="17" fillId="0" borderId="2" xfId="183" applyFont="1" applyFill="1" applyBorder="1" applyAlignment="1">
      <alignment horizontal="right"/>
    </xf>
    <xf numFmtId="0" fontId="18" fillId="0" borderId="0" xfId="183" applyFont="1" applyFill="1" applyBorder="1"/>
    <xf numFmtId="0" fontId="26" fillId="0" borderId="5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center" wrapText="1"/>
    </xf>
    <xf numFmtId="171" fontId="26" fillId="0" borderId="0" xfId="0" applyNumberFormat="1" applyFont="1" applyBorder="1" applyAlignment="1">
      <alignment horizontal="right" wrapText="1"/>
    </xf>
    <xf numFmtId="167" fontId="26" fillId="0" borderId="0" xfId="0" applyNumberFormat="1" applyFont="1" applyBorder="1" applyAlignment="1">
      <alignment horizontal="right" wrapText="1"/>
    </xf>
    <xf numFmtId="170" fontId="26" fillId="0" borderId="0" xfId="0" applyNumberFormat="1" applyFont="1" applyBorder="1" applyAlignment="1">
      <alignment horizontal="right" wrapText="1"/>
    </xf>
    <xf numFmtId="171" fontId="17" fillId="0" borderId="0" xfId="16" applyNumberFormat="1" applyFont="1" applyFill="1" applyAlignment="1">
      <alignment horizontal="right" wrapText="1"/>
    </xf>
    <xf numFmtId="0" fontId="17" fillId="0" borderId="0" xfId="16" applyFont="1" applyFill="1" applyAlignment="1">
      <alignment horizontal="right" wrapText="1"/>
    </xf>
    <xf numFmtId="167" fontId="26" fillId="0" borderId="2" xfId="0" applyNumberFormat="1" applyFont="1" applyBorder="1" applyAlignment="1">
      <alignment horizontal="right" wrapText="1"/>
    </xf>
    <xf numFmtId="167" fontId="17" fillId="0" borderId="2" xfId="184" applyNumberFormat="1" applyFont="1" applyFill="1" applyBorder="1" applyAlignment="1"/>
    <xf numFmtId="167" fontId="17" fillId="0" borderId="2" xfId="184" applyNumberFormat="1" applyFont="1" applyFill="1" applyBorder="1" applyAlignment="1">
      <alignment horizontal="right"/>
    </xf>
    <xf numFmtId="0" fontId="28" fillId="0" borderId="0" xfId="183" applyFont="1" applyFill="1"/>
    <xf numFmtId="0" fontId="29" fillId="0" borderId="0" xfId="183" applyFont="1" applyFill="1"/>
    <xf numFmtId="49" fontId="17" fillId="0" borderId="0" xfId="17" applyNumberFormat="1" applyFont="1" applyFill="1" applyBorder="1" applyAlignment="1"/>
    <xf numFmtId="3" fontId="17" fillId="0" borderId="0" xfId="17" applyNumberFormat="1" applyFont="1" applyFill="1" applyBorder="1" applyAlignment="1">
      <alignment horizontal="right"/>
    </xf>
    <xf numFmtId="167" fontId="17" fillId="0" borderId="0" xfId="17" applyNumberFormat="1" applyFont="1" applyFill="1" applyBorder="1" applyAlignment="1">
      <alignment horizontal="right"/>
    </xf>
    <xf numFmtId="171" fontId="17" fillId="0" borderId="0" xfId="16" applyNumberFormat="1" applyFont="1" applyFill="1" applyBorder="1" applyAlignment="1">
      <alignment horizontal="right" wrapText="1"/>
    </xf>
    <xf numFmtId="171" fontId="26" fillId="0" borderId="0" xfId="16" applyNumberFormat="1" applyFont="1" applyFill="1" applyAlignment="1">
      <alignment horizontal="right" wrapText="1"/>
    </xf>
    <xf numFmtId="0" fontId="26" fillId="0" borderId="0" xfId="16" applyFont="1" applyFill="1" applyAlignment="1">
      <alignment horizontal="right" wrapText="1"/>
    </xf>
    <xf numFmtId="4" fontId="17" fillId="0" borderId="0" xfId="16" applyNumberFormat="1" applyFont="1" applyFill="1" applyAlignment="1">
      <alignment horizontal="right"/>
    </xf>
    <xf numFmtId="0" fontId="17" fillId="0" borderId="0" xfId="16" applyFont="1" applyFill="1" applyBorder="1"/>
    <xf numFmtId="0" fontId="17" fillId="0" borderId="0" xfId="16" applyFont="1" applyFill="1" applyBorder="1" applyAlignment="1"/>
    <xf numFmtId="0" fontId="17" fillId="0" borderId="0" xfId="16" applyFont="1" applyFill="1" applyBorder="1" applyAlignment="1">
      <alignment horizontal="right"/>
    </xf>
    <xf numFmtId="49" fontId="25" fillId="0" borderId="0" xfId="16" applyNumberFormat="1" applyFont="1" applyFill="1" applyAlignment="1">
      <alignment horizontal="left"/>
    </xf>
    <xf numFmtId="166" fontId="18" fillId="0" borderId="0" xfId="16" applyNumberFormat="1" applyFont="1" applyFill="1"/>
    <xf numFmtId="0" fontId="17" fillId="0" borderId="2" xfId="16" applyFont="1" applyFill="1" applyBorder="1" applyAlignment="1"/>
    <xf numFmtId="0" fontId="17" fillId="0" borderId="2" xfId="185" applyFont="1" applyFill="1" applyBorder="1" applyAlignment="1"/>
    <xf numFmtId="0" fontId="17" fillId="0" borderId="2" xfId="185" applyFont="1" applyFill="1" applyBorder="1" applyAlignment="1">
      <alignment horizontal="right"/>
    </xf>
    <xf numFmtId="168" fontId="17" fillId="0" borderId="0" xfId="16" applyNumberFormat="1" applyFont="1" applyFill="1"/>
    <xf numFmtId="0" fontId="17" fillId="0" borderId="0" xfId="16" applyNumberFormat="1" applyFont="1" applyFill="1"/>
    <xf numFmtId="0" fontId="17" fillId="0" borderId="2" xfId="186" applyFont="1" applyFill="1" applyBorder="1" applyAlignment="1"/>
    <xf numFmtId="0" fontId="17" fillId="0" borderId="2" xfId="186" applyFont="1" applyFill="1" applyBorder="1" applyAlignment="1">
      <alignment horizontal="right"/>
    </xf>
    <xf numFmtId="166" fontId="17" fillId="0" borderId="0" xfId="17" applyNumberFormat="1" applyFont="1" applyFill="1" applyBorder="1" applyAlignment="1">
      <alignment horizontal="right"/>
    </xf>
    <xf numFmtId="165" fontId="17" fillId="0" borderId="0" xfId="17" applyNumberFormat="1" applyFont="1" applyFill="1" applyBorder="1" applyAlignment="1">
      <alignment horizontal="right"/>
    </xf>
    <xf numFmtId="171" fontId="26" fillId="0" borderId="0" xfId="16" applyNumberFormat="1" applyFont="1" applyFill="1" applyBorder="1" applyAlignment="1">
      <alignment horizontal="right" wrapText="1"/>
    </xf>
    <xf numFmtId="3" fontId="17" fillId="0" borderId="0" xfId="17" applyNumberFormat="1" applyFont="1" applyFill="1" applyAlignment="1">
      <alignment horizontal="right"/>
    </xf>
    <xf numFmtId="0" fontId="26" fillId="0" borderId="0" xfId="145" applyFont="1" applyFill="1" applyAlignment="1">
      <alignment horizontal="right" wrapText="1"/>
    </xf>
    <xf numFmtId="0" fontId="30" fillId="0" borderId="0" xfId="145" applyFont="1" applyFill="1" applyAlignment="1">
      <alignment horizontal="right" wrapText="1"/>
    </xf>
    <xf numFmtId="0" fontId="17" fillId="0" borderId="0" xfId="145" applyFont="1" applyFill="1" applyAlignment="1">
      <alignment horizontal="right" wrapText="1"/>
    </xf>
    <xf numFmtId="167" fontId="17" fillId="0" borderId="0" xfId="17" applyNumberFormat="1" applyFont="1" applyFill="1" applyAlignment="1">
      <alignment horizontal="right"/>
    </xf>
    <xf numFmtId="171" fontId="26" fillId="0" borderId="0" xfId="16" applyNumberFormat="1" applyFont="1" applyBorder="1" applyAlignment="1">
      <alignment horizontal="right" wrapText="1"/>
    </xf>
    <xf numFmtId="0" fontId="17" fillId="0" borderId="2" xfId="190" applyFont="1" applyFill="1" applyBorder="1" applyAlignment="1"/>
    <xf numFmtId="0" fontId="17" fillId="0" borderId="2" xfId="190" applyFont="1" applyFill="1" applyBorder="1" applyAlignment="1">
      <alignment horizontal="right"/>
    </xf>
    <xf numFmtId="0" fontId="15" fillId="0" borderId="3" xfId="17" applyFont="1" applyFill="1" applyBorder="1"/>
    <xf numFmtId="3" fontId="18" fillId="0" borderId="0" xfId="16" applyNumberFormat="1" applyFont="1" applyFill="1"/>
    <xf numFmtId="3" fontId="17" fillId="0" borderId="0" xfId="16" applyNumberFormat="1" applyFont="1" applyFill="1"/>
    <xf numFmtId="3" fontId="17" fillId="0" borderId="0" xfId="16" applyNumberFormat="1" applyFont="1" applyFill="1" applyAlignment="1">
      <alignment horizontal="right"/>
    </xf>
    <xf numFmtId="0" fontId="18" fillId="0" borderId="3" xfId="16" applyFont="1" applyFill="1" applyBorder="1"/>
    <xf numFmtId="0" fontId="18" fillId="0" borderId="3" xfId="183" applyFont="1" applyFill="1" applyBorder="1"/>
    <xf numFmtId="0" fontId="18" fillId="0" borderId="0" xfId="16" applyFont="1" applyFill="1" applyBorder="1"/>
    <xf numFmtId="0" fontId="18" fillId="0" borderId="0" xfId="194" applyFont="1"/>
    <xf numFmtId="0" fontId="17" fillId="0" borderId="2" xfId="194" applyFont="1" applyBorder="1" applyAlignment="1"/>
    <xf numFmtId="0" fontId="17" fillId="0" borderId="0" xfId="194" applyFont="1" applyAlignment="1">
      <alignment horizontal="right"/>
    </xf>
    <xf numFmtId="0" fontId="17" fillId="0" borderId="0" xfId="194" applyFont="1"/>
    <xf numFmtId="0" fontId="17" fillId="0" borderId="0" xfId="194" applyFont="1" applyAlignment="1">
      <alignment horizontal="left" wrapText="1"/>
    </xf>
    <xf numFmtId="0" fontId="17" fillId="0" borderId="0" xfId="194" applyFont="1" applyFill="1" applyAlignment="1">
      <alignment horizontal="left" wrapText="1"/>
    </xf>
    <xf numFmtId="0" fontId="17" fillId="0" borderId="2" xfId="194" applyFont="1" applyFill="1" applyBorder="1" applyAlignment="1"/>
    <xf numFmtId="0" fontId="18" fillId="0" borderId="0" xfId="193" applyFont="1" applyFill="1"/>
    <xf numFmtId="0" fontId="17" fillId="0" borderId="2" xfId="193" applyFont="1" applyFill="1" applyBorder="1" applyAlignment="1"/>
    <xf numFmtId="0" fontId="17" fillId="0" borderId="2" xfId="193" applyFont="1" applyFill="1" applyBorder="1" applyAlignment="1">
      <alignment horizontal="right"/>
    </xf>
    <xf numFmtId="171" fontId="26" fillId="0" borderId="0" xfId="16" applyNumberFormat="1" applyFont="1" applyFill="1" applyAlignment="1">
      <alignment horizontal="center" vertical="center" wrapText="1"/>
    </xf>
    <xf numFmtId="170" fontId="26" fillId="0" borderId="0" xfId="16" applyNumberFormat="1" applyFont="1" applyFill="1" applyAlignment="1">
      <alignment horizontal="center" vertical="center" wrapText="1"/>
    </xf>
    <xf numFmtId="170" fontId="17" fillId="0" borderId="0" xfId="16" applyNumberFormat="1" applyFont="1" applyFill="1" applyAlignment="1">
      <alignment horizontal="center" vertical="center" wrapText="1"/>
    </xf>
    <xf numFmtId="0" fontId="26" fillId="0" borderId="0" xfId="16" applyFont="1" applyFill="1" applyAlignment="1">
      <alignment horizontal="center" vertical="center" wrapText="1"/>
    </xf>
    <xf numFmtId="0" fontId="17" fillId="0" borderId="0" xfId="16" applyFont="1" applyFill="1" applyAlignment="1">
      <alignment horizontal="center" vertical="center" wrapText="1"/>
    </xf>
    <xf numFmtId="0" fontId="18" fillId="0" borderId="0" xfId="193" applyFont="1"/>
    <xf numFmtId="0" fontId="18" fillId="0" borderId="0" xfId="191" applyFont="1"/>
    <xf numFmtId="0" fontId="17" fillId="0" borderId="0" xfId="17" applyFont="1" applyBorder="1" applyAlignment="1"/>
    <xf numFmtId="0" fontId="18" fillId="0" borderId="0" xfId="191" applyFont="1" applyBorder="1"/>
    <xf numFmtId="0" fontId="17" fillId="0" borderId="2" xfId="17" applyFont="1" applyBorder="1" applyAlignment="1">
      <alignment horizontal="right"/>
    </xf>
    <xf numFmtId="0" fontId="18" fillId="0" borderId="0" xfId="191" applyFont="1" applyFill="1"/>
    <xf numFmtId="0" fontId="18" fillId="0" borderId="0" xfId="191" applyFont="1" applyFill="1" applyBorder="1"/>
    <xf numFmtId="0" fontId="17" fillId="0" borderId="2" xfId="17" applyFont="1" applyBorder="1"/>
    <xf numFmtId="0" fontId="27" fillId="0" borderId="0" xfId="16" applyFont="1" applyAlignment="1">
      <alignment horizontal="center" vertical="center" wrapText="1"/>
    </xf>
    <xf numFmtId="170" fontId="26" fillId="0" borderId="0" xfId="145" applyNumberFormat="1" applyFont="1" applyAlignment="1">
      <alignment horizontal="right" wrapText="1"/>
    </xf>
    <xf numFmtId="0" fontId="17" fillId="0" borderId="2" xfId="201" applyFont="1" applyBorder="1" applyAlignment="1">
      <alignment vertical="justify"/>
    </xf>
    <xf numFmtId="0" fontId="17" fillId="0" borderId="2" xfId="201" applyFont="1" applyBorder="1" applyAlignment="1">
      <alignment horizontal="right" vertical="justify"/>
    </xf>
    <xf numFmtId="168" fontId="17" fillId="0" borderId="0" xfId="16" applyNumberFormat="1" applyFont="1" applyFill="1" applyBorder="1" applyAlignment="1">
      <alignment horizontal="right"/>
    </xf>
    <xf numFmtId="0" fontId="17" fillId="0" borderId="0" xfId="201" applyFont="1"/>
    <xf numFmtId="170" fontId="17" fillId="0" borderId="0" xfId="201" applyNumberFormat="1" applyFont="1"/>
    <xf numFmtId="0" fontId="18" fillId="0" borderId="0" xfId="201" applyFont="1"/>
    <xf numFmtId="0" fontId="18" fillId="0" borderId="2" xfId="201" applyFont="1" applyBorder="1"/>
    <xf numFmtId="0" fontId="17" fillId="0" borderId="0" xfId="201" applyFont="1" applyBorder="1" applyAlignment="1"/>
    <xf numFmtId="0" fontId="17" fillId="0" borderId="0" xfId="17" applyFont="1" applyBorder="1"/>
    <xf numFmtId="0" fontId="17" fillId="0" borderId="0" xfId="194" applyFont="1" applyBorder="1"/>
    <xf numFmtId="0" fontId="31" fillId="0" borderId="0" xfId="201" applyFont="1"/>
    <xf numFmtId="3" fontId="26" fillId="0" borderId="0" xfId="0" applyNumberFormat="1" applyFont="1" applyAlignment="1">
      <alignment horizontal="right" wrapText="1"/>
    </xf>
    <xf numFmtId="3" fontId="26" fillId="0" borderId="2" xfId="0" applyNumberFormat="1" applyFont="1" applyBorder="1" applyAlignment="1">
      <alignment horizontal="right" wrapText="1"/>
    </xf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wrapText="1"/>
    </xf>
    <xf numFmtId="171" fontId="26" fillId="0" borderId="0" xfId="0" applyNumberFormat="1" applyFont="1" applyFill="1" applyBorder="1" applyAlignment="1">
      <alignment horizontal="right" wrapText="1"/>
    </xf>
    <xf numFmtId="171" fontId="26" fillId="0" borderId="2" xfId="0" applyNumberFormat="1" applyFont="1" applyFill="1" applyBorder="1" applyAlignment="1">
      <alignment horizontal="right" wrapText="1"/>
    </xf>
    <xf numFmtId="3" fontId="17" fillId="0" borderId="0" xfId="17" applyNumberFormat="1" applyFont="1" applyAlignment="1">
      <alignment horizontal="right"/>
    </xf>
    <xf numFmtId="168" fontId="26" fillId="0" borderId="0" xfId="0" applyNumberFormat="1" applyFont="1" applyFill="1" applyAlignment="1">
      <alignment horizontal="right" wrapText="1"/>
    </xf>
    <xf numFmtId="168" fontId="26" fillId="0" borderId="0" xfId="16" applyNumberFormat="1" applyFont="1" applyFill="1" applyAlignment="1">
      <alignment horizontal="right" wrapText="1"/>
    </xf>
    <xf numFmtId="168" fontId="26" fillId="0" borderId="2" xfId="0" applyNumberFormat="1" applyFont="1" applyFill="1" applyBorder="1" applyAlignment="1">
      <alignment horizontal="right" wrapText="1"/>
    </xf>
    <xf numFmtId="168" fontId="26" fillId="0" borderId="3" xfId="0" applyNumberFormat="1" applyFont="1" applyFill="1" applyBorder="1" applyAlignment="1">
      <alignment horizontal="right" wrapText="1"/>
    </xf>
    <xf numFmtId="168" fontId="26" fillId="0" borderId="0" xfId="0" applyNumberFormat="1" applyFont="1" applyFill="1" applyBorder="1" applyAlignment="1">
      <alignment horizontal="right" wrapText="1"/>
    </xf>
    <xf numFmtId="167" fontId="15" fillId="0" borderId="0" xfId="201" applyNumberFormat="1" applyFont="1"/>
    <xf numFmtId="170" fontId="26" fillId="0" borderId="0" xfId="211" applyNumberFormat="1" applyFont="1" applyAlignment="1">
      <alignment horizontal="right" wrapText="1"/>
    </xf>
    <xf numFmtId="171" fontId="18" fillId="0" borderId="0" xfId="183" applyNumberFormat="1" applyFont="1" applyFill="1"/>
    <xf numFmtId="167" fontId="18" fillId="0" borderId="0" xfId="192" applyNumberFormat="1" applyFont="1" applyFill="1"/>
    <xf numFmtId="168" fontId="17" fillId="0" borderId="3" xfId="17" applyNumberFormat="1" applyFont="1" applyFill="1" applyBorder="1" applyAlignment="1">
      <alignment horizontal="right"/>
    </xf>
    <xf numFmtId="168" fontId="17" fillId="0" borderId="0" xfId="17" applyNumberFormat="1" applyFont="1" applyFill="1" applyBorder="1" applyAlignment="1">
      <alignment horizontal="right"/>
    </xf>
    <xf numFmtId="167" fontId="18" fillId="0" borderId="0" xfId="198" applyNumberFormat="1" applyFont="1" applyFill="1"/>
    <xf numFmtId="0" fontId="33" fillId="0" borderId="0" xfId="0" applyFont="1" applyAlignment="1">
      <alignment horizontal="left" wrapText="1"/>
    </xf>
    <xf numFmtId="0" fontId="33" fillId="0" borderId="2" xfId="0" applyFont="1" applyBorder="1" applyAlignment="1">
      <alignment horizontal="right" wrapText="1"/>
    </xf>
    <xf numFmtId="0" fontId="18" fillId="0" borderId="0" xfId="199" applyFont="1" applyAlignment="1">
      <alignment horizontal="right"/>
    </xf>
    <xf numFmtId="168" fontId="17" fillId="0" borderId="2" xfId="11" applyNumberFormat="1" applyFont="1" applyBorder="1" applyAlignment="1">
      <alignment horizontal="right" vertical="center" wrapText="1"/>
    </xf>
    <xf numFmtId="168" fontId="17" fillId="0" borderId="2" xfId="199" applyNumberFormat="1" applyFont="1" applyBorder="1" applyAlignment="1">
      <alignment horizontal="right"/>
    </xf>
    <xf numFmtId="171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13" xfId="20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71" fontId="26" fillId="0" borderId="0" xfId="0" applyNumberFormat="1" applyFont="1" applyAlignment="1">
      <alignment horizontal="right" vertical="center" wrapText="1"/>
    </xf>
    <xf numFmtId="170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171" fontId="26" fillId="0" borderId="2" xfId="0" applyNumberFormat="1" applyFont="1" applyBorder="1" applyAlignment="1">
      <alignment horizontal="right" vertical="center" wrapText="1"/>
    </xf>
    <xf numFmtId="170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71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170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72" fontId="26" fillId="0" borderId="0" xfId="16" applyNumberFormat="1" applyFont="1" applyFill="1" applyAlignment="1">
      <alignment horizontal="center" vertical="center" wrapText="1"/>
    </xf>
    <xf numFmtId="167" fontId="18" fillId="0" borderId="0" xfId="183" applyNumberFormat="1" applyFont="1" applyFill="1"/>
    <xf numFmtId="171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170" fontId="13" fillId="0" borderId="0" xfId="0" applyNumberFormat="1" applyFont="1" applyAlignment="1">
      <alignment horizontal="right" wrapText="1"/>
    </xf>
    <xf numFmtId="171" fontId="26" fillId="0" borderId="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171" fontId="33" fillId="0" borderId="0" xfId="211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167" fontId="18" fillId="0" borderId="0" xfId="193" applyNumberFormat="1" applyFont="1"/>
    <xf numFmtId="167" fontId="18" fillId="0" borderId="0" xfId="194" applyNumberFormat="1" applyFont="1"/>
    <xf numFmtId="167" fontId="26" fillId="0" borderId="0" xfId="16" applyNumberFormat="1" applyFont="1" applyAlignment="1">
      <alignment horizontal="right" wrapText="1"/>
    </xf>
    <xf numFmtId="168" fontId="8" fillId="0" borderId="0" xfId="17" applyNumberFormat="1" applyFill="1"/>
    <xf numFmtId="0" fontId="23" fillId="0" borderId="0" xfId="201" applyFont="1"/>
    <xf numFmtId="0" fontId="17" fillId="0" borderId="0" xfId="201" applyFont="1" applyFill="1"/>
    <xf numFmtId="0" fontId="17" fillId="0" borderId="0" xfId="201" applyFont="1" applyFill="1" applyAlignment="1"/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5" xfId="201" applyFont="1" applyBorder="1" applyAlignment="1">
      <alignment horizontal="center" vertical="center" wrapText="1"/>
    </xf>
    <xf numFmtId="168" fontId="15" fillId="0" borderId="0" xfId="201" applyNumberFormat="1" applyFont="1"/>
    <xf numFmtId="3" fontId="15" fillId="0" borderId="0" xfId="201" applyNumberFormat="1" applyFont="1"/>
    <xf numFmtId="168" fontId="13" fillId="0" borderId="0" xfId="0" applyNumberFormat="1" applyFont="1" applyAlignment="1">
      <alignment horizontal="right" wrapText="1"/>
    </xf>
    <xf numFmtId="3" fontId="17" fillId="0" borderId="2" xfId="17" applyNumberFormat="1" applyFont="1" applyFill="1" applyBorder="1" applyAlignment="1">
      <alignment horizontal="right"/>
    </xf>
    <xf numFmtId="168" fontId="17" fillId="0" borderId="0" xfId="199" applyNumberFormat="1" applyFont="1" applyBorder="1" applyAlignment="1">
      <alignment horizontal="right"/>
    </xf>
    <xf numFmtId="0" fontId="25" fillId="0" borderId="0" xfId="0" applyFont="1"/>
    <xf numFmtId="14" fontId="17" fillId="0" borderId="3" xfId="201" applyNumberFormat="1" applyFont="1" applyBorder="1" applyAlignment="1">
      <alignment wrapText="1"/>
    </xf>
    <xf numFmtId="0" fontId="29" fillId="0" borderId="0" xfId="0" applyFont="1"/>
    <xf numFmtId="0" fontId="17" fillId="0" borderId="3" xfId="194" applyFont="1" applyBorder="1"/>
    <xf numFmtId="0" fontId="25" fillId="0" borderId="3" xfId="201" applyFont="1" applyBorder="1" applyAlignment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2" xfId="201" applyFont="1" applyBorder="1" applyAlignment="1">
      <alignment wrapText="1"/>
    </xf>
    <xf numFmtId="14" fontId="17" fillId="0" borderId="2" xfId="201" applyNumberFormat="1" applyFont="1" applyBorder="1" applyAlignment="1">
      <alignment horizontal="left" wrapText="1"/>
    </xf>
    <xf numFmtId="0" fontId="29" fillId="0" borderId="2" xfId="0" applyFont="1" applyBorder="1"/>
    <xf numFmtId="0" fontId="17" fillId="0" borderId="2" xfId="201" applyFont="1" applyFill="1" applyBorder="1" applyAlignment="1">
      <alignment horizontal="left"/>
    </xf>
    <xf numFmtId="0" fontId="18" fillId="0" borderId="2" xfId="0" applyFont="1" applyBorder="1"/>
    <xf numFmtId="0" fontId="17" fillId="0" borderId="2" xfId="194" applyFont="1" applyBorder="1"/>
    <xf numFmtId="14" fontId="17" fillId="0" borderId="2" xfId="201" applyNumberFormat="1" applyFont="1" applyFill="1" applyBorder="1" applyAlignment="1">
      <alignment horizontal="left"/>
    </xf>
    <xf numFmtId="0" fontId="11" fillId="0" borderId="0" xfId="204" applyBorder="1" applyAlignment="1" applyProtection="1">
      <alignment horizontal="left" wrapText="1" indent="1"/>
    </xf>
    <xf numFmtId="0" fontId="18" fillId="0" borderId="0" xfId="1" applyFont="1" applyAlignment="1">
      <alignment horizontal="center"/>
    </xf>
    <xf numFmtId="0" fontId="19" fillId="0" borderId="0" xfId="2" applyNumberFormat="1" applyFont="1" applyFill="1" applyBorder="1" applyAlignment="1" applyProtection="1">
      <alignment horizontal="right"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horizontal="right" vertical="top" wrapText="1"/>
    </xf>
    <xf numFmtId="0" fontId="20" fillId="1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Border="1" applyAlignment="1" applyProtection="1">
      <alignment horizontal="right" vertical="top"/>
    </xf>
    <xf numFmtId="0" fontId="23" fillId="0" borderId="0" xfId="2" applyFont="1" applyFill="1" applyAlignment="1">
      <alignment horizontal="left" vertical="top" wrapText="1"/>
    </xf>
    <xf numFmtId="0" fontId="14" fillId="0" borderId="0" xfId="201" applyFont="1" applyBorder="1" applyAlignment="1">
      <alignment horizontal="center" vertical="center" wrapText="1"/>
    </xf>
    <xf numFmtId="0" fontId="16" fillId="0" borderId="21" xfId="201" applyFont="1" applyBorder="1" applyAlignment="1">
      <alignment horizontal="center" vertical="center" wrapText="1"/>
    </xf>
    <xf numFmtId="0" fontId="16" fillId="0" borderId="0" xfId="201" applyFont="1" applyBorder="1" applyAlignment="1">
      <alignment horizontal="center" vertical="center" wrapText="1"/>
    </xf>
    <xf numFmtId="0" fontId="17" fillId="0" borderId="10" xfId="201" applyFont="1" applyBorder="1" applyAlignment="1">
      <alignment horizontal="center" vertical="center" wrapText="1"/>
    </xf>
    <xf numFmtId="0" fontId="17" fillId="0" borderId="3" xfId="201" applyFont="1" applyBorder="1" applyAlignment="1">
      <alignment horizontal="center" vertical="center" wrapText="1"/>
    </xf>
    <xf numFmtId="0" fontId="17" fillId="0" borderId="8" xfId="201" applyFont="1" applyBorder="1" applyAlignment="1">
      <alignment horizontal="center" vertical="center" wrapText="1"/>
    </xf>
    <xf numFmtId="0" fontId="17" fillId="0" borderId="11" xfId="201" applyFont="1" applyBorder="1" applyAlignment="1">
      <alignment horizontal="center" vertical="center" wrapText="1"/>
    </xf>
    <xf numFmtId="0" fontId="17" fillId="0" borderId="2" xfId="201" applyFont="1" applyBorder="1" applyAlignment="1">
      <alignment horizontal="center" vertical="center" wrapText="1"/>
    </xf>
    <xf numFmtId="0" fontId="17" fillId="0" borderId="12" xfId="201" applyFont="1" applyBorder="1" applyAlignment="1">
      <alignment horizontal="center" vertical="center" wrapText="1"/>
    </xf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0" fontId="17" fillId="0" borderId="6" xfId="201" applyFont="1" applyBorder="1" applyAlignment="1">
      <alignment horizontal="center" vertical="center"/>
    </xf>
    <xf numFmtId="0" fontId="17" fillId="0" borderId="7" xfId="201" applyFont="1" applyBorder="1" applyAlignment="1">
      <alignment horizontal="center" vertical="center" wrapText="1"/>
    </xf>
    <xf numFmtId="0" fontId="14" fillId="0" borderId="0" xfId="17" applyFont="1" applyFill="1" applyAlignment="1">
      <alignment horizontal="center" vertical="center" wrapText="1"/>
    </xf>
    <xf numFmtId="0" fontId="16" fillId="0" borderId="0" xfId="17" applyFont="1" applyFill="1" applyAlignment="1">
      <alignment horizontal="center" vertical="center" wrapText="1"/>
    </xf>
    <xf numFmtId="167" fontId="16" fillId="0" borderId="0" xfId="16" applyNumberFormat="1" applyFont="1" applyFill="1" applyAlignment="1">
      <alignment horizontal="center" vertical="center" wrapText="1"/>
    </xf>
    <xf numFmtId="167" fontId="17" fillId="0" borderId="6" xfId="16" applyNumberFormat="1" applyFont="1" applyFill="1" applyBorder="1" applyAlignment="1">
      <alignment horizontal="center"/>
    </xf>
    <xf numFmtId="0" fontId="17" fillId="0" borderId="5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top" wrapText="1"/>
    </xf>
    <xf numFmtId="0" fontId="17" fillId="0" borderId="7" xfId="16" applyFont="1" applyFill="1" applyBorder="1" applyAlignment="1">
      <alignment horizontal="center" vertical="top"/>
    </xf>
    <xf numFmtId="0" fontId="12" fillId="0" borderId="6" xfId="201" applyFont="1" applyBorder="1" applyAlignment="1">
      <alignment horizontal="center" vertical="center"/>
    </xf>
    <xf numFmtId="167" fontId="17" fillId="0" borderId="6" xfId="16" applyNumberFormat="1" applyFont="1" applyBorder="1" applyAlignment="1">
      <alignment horizontal="center"/>
    </xf>
    <xf numFmtId="0" fontId="16" fillId="0" borderId="0" xfId="195" applyFont="1" applyFill="1" applyAlignment="1">
      <alignment horizontal="center" vertical="center" wrapText="1"/>
    </xf>
    <xf numFmtId="0" fontId="16" fillId="0" borderId="0" xfId="16" applyFont="1" applyAlignment="1">
      <alignment horizontal="center" vertical="center" wrapText="1"/>
    </xf>
    <xf numFmtId="0" fontId="17" fillId="0" borderId="4" xfId="16" applyFont="1" applyBorder="1" applyAlignment="1">
      <alignment horizontal="center" vertical="center" wrapText="1"/>
    </xf>
    <xf numFmtId="0" fontId="17" fillId="0" borderId="6" xfId="16" applyFont="1" applyBorder="1" applyAlignment="1">
      <alignment horizontal="center" vertical="center"/>
    </xf>
    <xf numFmtId="0" fontId="17" fillId="0" borderId="5" xfId="16" applyFont="1" applyBorder="1" applyAlignment="1">
      <alignment horizontal="center" vertical="center" wrapText="1"/>
    </xf>
    <xf numFmtId="0" fontId="17" fillId="0" borderId="4" xfId="16" applyFont="1" applyBorder="1" applyAlignment="1">
      <alignment horizontal="center" vertical="top" wrapText="1"/>
    </xf>
    <xf numFmtId="0" fontId="17" fillId="0" borderId="7" xfId="16" applyFont="1" applyBorder="1" applyAlignment="1">
      <alignment horizontal="center" vertical="top" wrapText="1"/>
    </xf>
    <xf numFmtId="0" fontId="17" fillId="0" borderId="13" xfId="16" applyFont="1" applyBorder="1" applyAlignment="1">
      <alignment horizontal="center" vertical="center" wrapText="1"/>
    </xf>
    <xf numFmtId="0" fontId="17" fillId="0" borderId="14" xfId="16" applyFont="1" applyBorder="1" applyAlignment="1">
      <alignment horizontal="center" vertical="center" wrapText="1"/>
    </xf>
    <xf numFmtId="0" fontId="16" fillId="0" borderId="0" xfId="196" applyFont="1" applyFill="1" applyAlignment="1">
      <alignment horizontal="center" vertical="center" wrapText="1"/>
    </xf>
    <xf numFmtId="0" fontId="16" fillId="0" borderId="0" xfId="197" applyFont="1" applyFill="1" applyAlignment="1">
      <alignment horizontal="center" vertical="center" wrapText="1"/>
    </xf>
    <xf numFmtId="0" fontId="16" fillId="0" borderId="0" xfId="198" applyFont="1" applyFill="1" applyAlignment="1">
      <alignment horizontal="center" vertical="center" wrapText="1"/>
    </xf>
    <xf numFmtId="164" fontId="16" fillId="0" borderId="0" xfId="1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4" fontId="16" fillId="0" borderId="0" xfId="13" applyFont="1" applyAlignment="1">
      <alignment horizontal="center" vertical="center" wrapText="1"/>
    </xf>
    <xf numFmtId="164" fontId="16" fillId="0" borderId="0" xfId="10" applyFont="1" applyAlignment="1">
      <alignment horizontal="center" vertical="center" wrapText="1"/>
    </xf>
    <xf numFmtId="164" fontId="16" fillId="0" borderId="0" xfId="11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4" fillId="0" borderId="0" xfId="199" applyFont="1" applyAlignment="1">
      <alignment horizontal="left" vertical="center" wrapText="1"/>
    </xf>
    <xf numFmtId="0" fontId="18" fillId="0" borderId="0" xfId="16" applyFont="1" applyAlignment="1">
      <alignment horizontal="left"/>
    </xf>
    <xf numFmtId="0" fontId="16" fillId="0" borderId="0" xfId="199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0" xfId="188" applyFont="1" applyFill="1" applyAlignment="1">
      <alignment horizontal="center" vertical="center" wrapText="1"/>
    </xf>
    <xf numFmtId="0" fontId="16" fillId="0" borderId="0" xfId="189" applyFont="1" applyFill="1" applyAlignment="1">
      <alignment horizontal="center" vertical="center" wrapText="1"/>
    </xf>
    <xf numFmtId="0" fontId="16" fillId="0" borderId="0" xfId="190" applyFont="1" applyFill="1" applyAlignment="1">
      <alignment horizontal="center" vertical="center" wrapText="1"/>
    </xf>
    <xf numFmtId="0" fontId="17" fillId="0" borderId="13" xfId="16" applyFont="1" applyFill="1" applyBorder="1" applyAlignment="1">
      <alignment horizontal="center" vertical="center" wrapText="1"/>
    </xf>
    <xf numFmtId="0" fontId="17" fillId="0" borderId="14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center" wrapText="1"/>
    </xf>
    <xf numFmtId="0" fontId="17" fillId="0" borderId="6" xfId="16" applyFont="1" applyFill="1" applyBorder="1" applyAlignment="1">
      <alignment horizontal="center" vertical="center"/>
    </xf>
    <xf numFmtId="0" fontId="17" fillId="0" borderId="6" xfId="16" applyFont="1" applyFill="1" applyBorder="1" applyAlignment="1">
      <alignment horizontal="center" vertical="center" wrapText="1"/>
    </xf>
    <xf numFmtId="0" fontId="16" fillId="0" borderId="0" xfId="183" applyFont="1" applyFill="1" applyAlignment="1">
      <alignment horizontal="center" vertical="center" wrapText="1"/>
    </xf>
    <xf numFmtId="0" fontId="26" fillId="0" borderId="5" xfId="0" applyFont="1" applyBorder="1" applyAlignment="1">
      <alignment horizontal="right" wrapText="1"/>
    </xf>
    <xf numFmtId="0" fontId="14" fillId="0" borderId="0" xfId="183" applyFont="1" applyFill="1" applyAlignment="1">
      <alignment horizontal="center" vertical="center" wrapText="1"/>
    </xf>
    <xf numFmtId="0" fontId="26" fillId="0" borderId="4" xfId="0" applyFont="1" applyBorder="1" applyAlignment="1">
      <alignment horizontal="right" wrapText="1"/>
    </xf>
    <xf numFmtId="0" fontId="17" fillId="0" borderId="7" xfId="16" applyFont="1" applyFill="1" applyBorder="1" applyAlignment="1">
      <alignment horizontal="center" vertical="center" wrapText="1"/>
    </xf>
    <xf numFmtId="167" fontId="16" fillId="0" borderId="0" xfId="184" applyNumberFormat="1" applyFont="1" applyFill="1" applyAlignment="1">
      <alignment horizontal="center" vertical="center" wrapText="1"/>
    </xf>
    <xf numFmtId="0" fontId="16" fillId="0" borderId="0" xfId="16" applyFont="1" applyFill="1" applyAlignment="1">
      <alignment horizontal="center" vertical="center" wrapText="1"/>
    </xf>
    <xf numFmtId="0" fontId="17" fillId="0" borderId="8" xfId="16" applyFont="1" applyFill="1" applyBorder="1" applyAlignment="1">
      <alignment horizontal="center"/>
    </xf>
    <xf numFmtId="0" fontId="17" fillId="0" borderId="9" xfId="16" applyFont="1" applyFill="1" applyBorder="1" applyAlignment="1">
      <alignment horizontal="center"/>
    </xf>
    <xf numFmtId="0" fontId="17" fillId="0" borderId="12" xfId="16" applyFont="1" applyFill="1" applyBorder="1" applyAlignment="1">
      <alignment horizontal="center"/>
    </xf>
    <xf numFmtId="0" fontId="17" fillId="0" borderId="10" xfId="16" applyFont="1" applyFill="1" applyBorder="1" applyAlignment="1">
      <alignment horizontal="center" vertical="center" wrapText="1"/>
    </xf>
    <xf numFmtId="0" fontId="17" fillId="0" borderId="3" xfId="16" applyFont="1" applyFill="1" applyBorder="1" applyAlignment="1">
      <alignment horizontal="center" vertical="center" wrapText="1"/>
    </xf>
    <xf numFmtId="0" fontId="17" fillId="0" borderId="8" xfId="16" applyFont="1" applyFill="1" applyBorder="1" applyAlignment="1">
      <alignment horizontal="center" vertical="center" wrapText="1"/>
    </xf>
    <xf numFmtId="0" fontId="17" fillId="0" borderId="11" xfId="16" applyFont="1" applyFill="1" applyBorder="1" applyAlignment="1">
      <alignment horizontal="center" vertical="center" wrapText="1"/>
    </xf>
    <xf numFmtId="0" fontId="17" fillId="0" borderId="2" xfId="16" applyFont="1" applyFill="1" applyBorder="1" applyAlignment="1">
      <alignment horizontal="center" vertical="center" wrapText="1"/>
    </xf>
    <xf numFmtId="0" fontId="17" fillId="0" borderId="12" xfId="16" applyFont="1" applyFill="1" applyBorder="1" applyAlignment="1">
      <alignment horizontal="center" vertical="center" wrapText="1"/>
    </xf>
    <xf numFmtId="0" fontId="16" fillId="0" borderId="0" xfId="185" applyFont="1" applyFill="1" applyAlignment="1">
      <alignment horizontal="center" vertical="center" wrapText="1"/>
    </xf>
    <xf numFmtId="0" fontId="16" fillId="0" borderId="0" xfId="186" applyFont="1" applyFill="1" applyAlignment="1">
      <alignment horizontal="center" vertical="center" wrapText="1"/>
    </xf>
    <xf numFmtId="0" fontId="16" fillId="0" borderId="0" xfId="187" applyFont="1" applyFill="1" applyAlignment="1">
      <alignment horizontal="center" vertical="center" wrapText="1"/>
    </xf>
    <xf numFmtId="0" fontId="16" fillId="0" borderId="0" xfId="191" applyFont="1" applyAlignment="1">
      <alignment horizontal="center" vertical="center" wrapText="1"/>
    </xf>
    <xf numFmtId="0" fontId="17" fillId="0" borderId="8" xfId="191" applyFont="1" applyBorder="1" applyAlignment="1">
      <alignment horizontal="center" vertical="center"/>
    </xf>
    <xf numFmtId="0" fontId="17" fillId="0" borderId="12" xfId="191" applyFont="1" applyBorder="1" applyAlignment="1">
      <alignment horizontal="center" vertical="center"/>
    </xf>
    <xf numFmtId="0" fontId="17" fillId="0" borderId="13" xfId="201" applyFont="1" applyBorder="1" applyAlignment="1">
      <alignment horizontal="center" vertical="center" wrapText="1"/>
    </xf>
    <xf numFmtId="0" fontId="17" fillId="0" borderId="14" xfId="201" applyFont="1" applyBorder="1" applyAlignment="1">
      <alignment horizontal="center" vertical="center" wrapText="1"/>
    </xf>
    <xf numFmtId="0" fontId="17" fillId="0" borderId="6" xfId="20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6" fillId="0" borderId="0" xfId="193" applyFont="1" applyFill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6" fillId="0" borderId="0" xfId="194" applyFont="1" applyAlignment="1">
      <alignment horizontal="center" vertical="center" wrapText="1"/>
    </xf>
    <xf numFmtId="0" fontId="18" fillId="0" borderId="0" xfId="16" applyFont="1" applyAlignment="1">
      <alignment horizontal="center" vertical="center" wrapText="1"/>
    </xf>
  </cellXfs>
  <cellStyles count="341">
    <cellStyle name="60% — акцент1 2" xfId="3"/>
    <cellStyle name="60% — акцент1 2 2" xfId="294"/>
    <cellStyle name="60% — акцент1 2_2.1" xfId="205"/>
    <cellStyle name="60% — акцент2 2" xfId="4"/>
    <cellStyle name="60% — акцент2 2 2" xfId="295"/>
    <cellStyle name="60% — акцент2 2_2.1" xfId="206"/>
    <cellStyle name="60% — акцент3 2" xfId="5"/>
    <cellStyle name="60% — акцент3 2 2" xfId="296"/>
    <cellStyle name="60% — акцент3 2_2.1" xfId="207"/>
    <cellStyle name="60% — акцент4 2" xfId="6"/>
    <cellStyle name="60% — акцент4 2 2" xfId="297"/>
    <cellStyle name="60% — акцент4 2_2.1" xfId="208"/>
    <cellStyle name="60% — акцент5 2" xfId="7"/>
    <cellStyle name="60% — акцент5 2 2" xfId="298"/>
    <cellStyle name="60% — акцент5 2_2.1" xfId="209"/>
    <cellStyle name="60% — акцент6 2" xfId="8"/>
    <cellStyle name="60% — акцент6 2 2" xfId="299"/>
    <cellStyle name="60% — акцент6 2_2.1" xfId="210"/>
    <cellStyle name="Гиперссылка" xfId="204" builtinId="8"/>
    <cellStyle name="Гиперссылка 2" xfId="9"/>
    <cellStyle name="Денежный_tabsv911" xfId="10"/>
    <cellStyle name="Денежный_tabsv913" xfId="11"/>
    <cellStyle name="Денежный_tabsv914" xfId="12"/>
    <cellStyle name="Денежный_tabsv99" xfId="13"/>
    <cellStyle name="Название 2" xfId="14"/>
    <cellStyle name="Нейтральный 2" xfId="15"/>
    <cellStyle name="Обычный" xfId="0" builtinId="0"/>
    <cellStyle name="Обычный 10" xfId="211"/>
    <cellStyle name="Обычный 11" xfId="16"/>
    <cellStyle name="Обычный 12" xfId="212"/>
    <cellStyle name="Обычный 13" xfId="213"/>
    <cellStyle name="Обычный 14" xfId="214"/>
    <cellStyle name="Обычный 15" xfId="215"/>
    <cellStyle name="Обычный 16" xfId="216"/>
    <cellStyle name="Обычный 17" xfId="217"/>
    <cellStyle name="Обычный 18" xfId="218"/>
    <cellStyle name="Обычный 19" xfId="219"/>
    <cellStyle name="Обычный 2" xfId="1"/>
    <cellStyle name="Обычный 2 10" xfId="17"/>
    <cellStyle name="Обычный 2 11" xfId="18"/>
    <cellStyle name="Обычный 2 12" xfId="19"/>
    <cellStyle name="Обычный 2 13" xfId="20"/>
    <cellStyle name="Обычный 2 14" xfId="21"/>
    <cellStyle name="Обычный 2 15" xfId="22"/>
    <cellStyle name="Обычный 2 16" xfId="23"/>
    <cellStyle name="Обычный 2 17" xfId="24"/>
    <cellStyle name="Обычный 2 17 2" xfId="25"/>
    <cellStyle name="Обычный 2 17 2 2" xfId="26"/>
    <cellStyle name="Обычный 2 17 2 3" xfId="300"/>
    <cellStyle name="Обычный 2 17 2_2.1" xfId="221"/>
    <cellStyle name="Обычный 2 18" xfId="27"/>
    <cellStyle name="Обычный 2 19" xfId="28"/>
    <cellStyle name="Обычный 2 19 2" xfId="29"/>
    <cellStyle name="Обычный 2 19 2 2" xfId="30"/>
    <cellStyle name="Обычный 2 19 2 2 2" xfId="31"/>
    <cellStyle name="Обычный 2 19 2 2 2 2" xfId="32"/>
    <cellStyle name="Обычный 2 19 2 2 2 2 2" xfId="33"/>
    <cellStyle name="Обычный 2 19 2 2 2 2 3" xfId="34"/>
    <cellStyle name="Обычный 2 19 2 2 2 3" xfId="302"/>
    <cellStyle name="Обычный 2 19 2 2 2_2.1" xfId="223"/>
    <cellStyle name="Обычный 2 19 2 2 3" xfId="35"/>
    <cellStyle name="Обычный 2 19 2 2 4" xfId="36"/>
    <cellStyle name="Обычный 2 19 2 3" xfId="37"/>
    <cellStyle name="Обычный 2 19 2 3 2" xfId="38"/>
    <cellStyle name="Обычный 2 19 2 3 3" xfId="39"/>
    <cellStyle name="Обычный 2 19 2 4" xfId="301"/>
    <cellStyle name="Обычный 2 19 2_2.1" xfId="222"/>
    <cellStyle name="Обычный 2 19 3" xfId="40"/>
    <cellStyle name="Обычный 2 19 3 2" xfId="41"/>
    <cellStyle name="Обычный 2 19 3 2 2" xfId="42"/>
    <cellStyle name="Обычный 2 19 3 2 3" xfId="43"/>
    <cellStyle name="Обычный 2 19 3 3" xfId="303"/>
    <cellStyle name="Обычный 2 19 3_2.1" xfId="224"/>
    <cellStyle name="Обычный 2 19 4" xfId="44"/>
    <cellStyle name="Обычный 2 19 5" xfId="45"/>
    <cellStyle name="Обычный 2 2" xfId="2"/>
    <cellStyle name="Обычный 2 2 2" xfId="46"/>
    <cellStyle name="Обычный 2 2 2 2" xfId="47"/>
    <cellStyle name="Обычный 2 2 2 2 2" xfId="48"/>
    <cellStyle name="Обычный 2 2 2 2 2 2" xfId="49"/>
    <cellStyle name="Обычный 2 2 2 2 2 2 2" xfId="50"/>
    <cellStyle name="Обычный 2 2 2 2 2 2 2 2" xfId="51"/>
    <cellStyle name="Обычный 2 2 2 2 2 2 2 2 2" xfId="52"/>
    <cellStyle name="Обычный 2 2 2 2 2 2 2 2 2 2" xfId="53"/>
    <cellStyle name="Обычный 2 2 2 2 2 2 2 2 2 2 2" xfId="54"/>
    <cellStyle name="Обычный 2 2 2 2 2 2 2 2 2 2 2 2" xfId="55"/>
    <cellStyle name="Обычный 2 2 2 2 2 2 2 2 2 2 2 3" xfId="308"/>
    <cellStyle name="Обычный 2 2 2 2 2 2 2 2 2 2 2_2.1" xfId="229"/>
    <cellStyle name="Обычный 2 2 2 2 2 2 2 2 2 3" xfId="56"/>
    <cellStyle name="Обычный 2 2 2 2 2 2 2 2 2 4" xfId="307"/>
    <cellStyle name="Обычный 2 2 2 2 2 2 2 2 2_2.1" xfId="228"/>
    <cellStyle name="Обычный 2 2 2 2 2 2 2 2 3" xfId="57"/>
    <cellStyle name="Обычный 2 2 2 2 2 2 2 2 3 2" xfId="58"/>
    <cellStyle name="Обычный 2 2 2 2 2 2 2 2 3 3" xfId="309"/>
    <cellStyle name="Обычный 2 2 2 2 2 2 2 2 3_2.1" xfId="230"/>
    <cellStyle name="Обычный 2 2 2 2 2 2 2 3" xfId="59"/>
    <cellStyle name="Обычный 2 2 2 2 2 2 2 3 2" xfId="60"/>
    <cellStyle name="Обычный 2 2 2 2 2 2 2 3 2 2" xfId="61"/>
    <cellStyle name="Обычный 2 2 2 2 2 2 2 3 2 3" xfId="310"/>
    <cellStyle name="Обычный 2 2 2 2 2 2 2 3 2_2.1" xfId="231"/>
    <cellStyle name="Обычный 2 2 2 2 2 2 2 4" xfId="62"/>
    <cellStyle name="Обычный 2 2 2 2 2 2 2 5" xfId="306"/>
    <cellStyle name="Обычный 2 2 2 2 2 2 2_2.1" xfId="227"/>
    <cellStyle name="Обычный 2 2 2 2 2 2 3" xfId="63"/>
    <cellStyle name="Обычный 2 2 2 2 2 2 3 2" xfId="64"/>
    <cellStyle name="Обычный 2 2 2 2 2 2 3 2 2" xfId="65"/>
    <cellStyle name="Обычный 2 2 2 2 2 2 3 2 2 2" xfId="66"/>
    <cellStyle name="Обычный 2 2 2 2 2 2 3 2 2 3" xfId="312"/>
    <cellStyle name="Обычный 2 2 2 2 2 2 3 2 2_2.1" xfId="233"/>
    <cellStyle name="Обычный 2 2 2 2 2 2 3 3" xfId="67"/>
    <cellStyle name="Обычный 2 2 2 2 2 2 3 4" xfId="311"/>
    <cellStyle name="Обычный 2 2 2 2 2 2 3_2.1" xfId="232"/>
    <cellStyle name="Обычный 2 2 2 2 2 2 4" xfId="68"/>
    <cellStyle name="Обычный 2 2 2 2 2 2 4 2" xfId="69"/>
    <cellStyle name="Обычный 2 2 2 2 2 2 4 3" xfId="313"/>
    <cellStyle name="Обычный 2 2 2 2 2 2 4_2.1" xfId="234"/>
    <cellStyle name="Обычный 2 2 2 2 2 3" xfId="70"/>
    <cellStyle name="Обычный 2 2 2 2 2 3 2" xfId="71"/>
    <cellStyle name="Обычный 2 2 2 2 2 3 2 2" xfId="72"/>
    <cellStyle name="Обычный 2 2 2 2 2 3 2 2 2" xfId="73"/>
    <cellStyle name="Обычный 2 2 2 2 2 3 2 2 2 2" xfId="74"/>
    <cellStyle name="Обычный 2 2 2 2 2 3 2 2 2 3" xfId="315"/>
    <cellStyle name="Обычный 2 2 2 2 2 3 2 2 2_2.1" xfId="236"/>
    <cellStyle name="Обычный 2 2 2 2 2 3 2 3" xfId="75"/>
    <cellStyle name="Обычный 2 2 2 2 2 3 2 4" xfId="314"/>
    <cellStyle name="Обычный 2 2 2 2 2 3 2_2.1" xfId="235"/>
    <cellStyle name="Обычный 2 2 2 2 2 3 3" xfId="76"/>
    <cellStyle name="Обычный 2 2 2 2 2 3 3 2" xfId="77"/>
    <cellStyle name="Обычный 2 2 2 2 2 3 3 3" xfId="316"/>
    <cellStyle name="Обычный 2 2 2 2 2 3 3_2.1" xfId="237"/>
    <cellStyle name="Обычный 2 2 2 2 2 4" xfId="78"/>
    <cellStyle name="Обычный 2 2 2 2 2 4 2" xfId="79"/>
    <cellStyle name="Обычный 2 2 2 2 2 4 2 2" xfId="80"/>
    <cellStyle name="Обычный 2 2 2 2 2 4 2 3" xfId="317"/>
    <cellStyle name="Обычный 2 2 2 2 2 4 2_2.1" xfId="238"/>
    <cellStyle name="Обычный 2 2 2 2 2 5" xfId="81"/>
    <cellStyle name="Обычный 2 2 2 2 2 6" xfId="305"/>
    <cellStyle name="Обычный 2 2 2 2 2_2.1" xfId="226"/>
    <cellStyle name="Обычный 2 2 2 2 3" xfId="82"/>
    <cellStyle name="Обычный 2 2 2 2 3 2" xfId="83"/>
    <cellStyle name="Обычный 2 2 2 2 3 2 2" xfId="84"/>
    <cellStyle name="Обычный 2 2 2 2 3 2 2 2" xfId="85"/>
    <cellStyle name="Обычный 2 2 2 2 3 2 2 2 2" xfId="86"/>
    <cellStyle name="Обычный 2 2 2 2 3 2 2 2 2 2" xfId="320"/>
    <cellStyle name="Обычный 2 2 2 2 3 2 2 2 2_2.1" xfId="241"/>
    <cellStyle name="Обычный 2 2 2 2 3 2 2 3" xfId="319"/>
    <cellStyle name="Обычный 2 2 2 2 3 2 2_2.1" xfId="240"/>
    <cellStyle name="Обычный 2 2 2 2 3 2 3" xfId="87"/>
    <cellStyle name="Обычный 2 2 2 2 3 2 3 2" xfId="321"/>
    <cellStyle name="Обычный 2 2 2 2 3 2 3_2.1" xfId="242"/>
    <cellStyle name="Обычный 2 2 2 2 3 3" xfId="88"/>
    <cellStyle name="Обычный 2 2 2 2 3 3 2" xfId="89"/>
    <cellStyle name="Обычный 2 2 2 2 3 3 2 2" xfId="322"/>
    <cellStyle name="Обычный 2 2 2 2 3 3 2_2.1" xfId="243"/>
    <cellStyle name="Обычный 2 2 2 2 3 4" xfId="318"/>
    <cellStyle name="Обычный 2 2 2 2 3_2.1" xfId="239"/>
    <cellStyle name="Обычный 2 2 2 2 4" xfId="90"/>
    <cellStyle name="Обычный 2 2 2 2 4 2" xfId="91"/>
    <cellStyle name="Обычный 2 2 2 2 4 2 2" xfId="92"/>
    <cellStyle name="Обычный 2 2 2 2 4 2 2 2" xfId="324"/>
    <cellStyle name="Обычный 2 2 2 2 4 2 2_2.1" xfId="245"/>
    <cellStyle name="Обычный 2 2 2 2 4 3" xfId="323"/>
    <cellStyle name="Обычный 2 2 2 2 4_2.1" xfId="244"/>
    <cellStyle name="Обычный 2 2 2 2 5" xfId="93"/>
    <cellStyle name="Обычный 2 2 2 2 5 2" xfId="325"/>
    <cellStyle name="Обычный 2 2 2 2 5_2.1" xfId="246"/>
    <cellStyle name="Обычный 2 2 2 3" xfId="94"/>
    <cellStyle name="Обычный 2 2 2 4" xfId="95"/>
    <cellStyle name="Обычный 2 2 2 4 2" xfId="96"/>
    <cellStyle name="Обычный 2 2 2 4 2 2" xfId="97"/>
    <cellStyle name="Обычный 2 2 2 4 2 2 2" xfId="98"/>
    <cellStyle name="Обычный 2 2 2 4 2 2 2 2" xfId="99"/>
    <cellStyle name="Обычный 2 2 2 4 2 2 2 3" xfId="327"/>
    <cellStyle name="Обычный 2 2 2 4 2 2 2_2.1" xfId="248"/>
    <cellStyle name="Обычный 2 2 2 4 2 3" xfId="100"/>
    <cellStyle name="Обычный 2 2 2 4 2 4" xfId="326"/>
    <cellStyle name="Обычный 2 2 2 4 2_2.1" xfId="247"/>
    <cellStyle name="Обычный 2 2 2 4 3" xfId="101"/>
    <cellStyle name="Обычный 2 2 2 4 3 2" xfId="102"/>
    <cellStyle name="Обычный 2 2 2 4 3 3" xfId="328"/>
    <cellStyle name="Обычный 2 2 2 4 3_2.1" xfId="249"/>
    <cellStyle name="Обычный 2 2 2 5" xfId="103"/>
    <cellStyle name="Обычный 2 2 2 5 2" xfId="104"/>
    <cellStyle name="Обычный 2 2 2 5 2 2" xfId="105"/>
    <cellStyle name="Обычный 2 2 2 5 2 3" xfId="329"/>
    <cellStyle name="Обычный 2 2 2 5 2_2.1" xfId="250"/>
    <cellStyle name="Обычный 2 2 2 6" xfId="106"/>
    <cellStyle name="Обычный 2 2 2 7" xfId="304"/>
    <cellStyle name="Обычный 2 2 2_2.1" xfId="225"/>
    <cellStyle name="Обычный 2 2 3" xfId="107"/>
    <cellStyle name="Обычный 2 2 3 2" xfId="108"/>
    <cellStyle name="Обычный 2 2 3 3" xfId="330"/>
    <cellStyle name="Обычный 2 2 3_2.1" xfId="251"/>
    <cellStyle name="Обычный 2 2 4" xfId="109"/>
    <cellStyle name="Обычный 2 2 4 2" xfId="110"/>
    <cellStyle name="Обычный 2 2 4 2 2" xfId="111"/>
    <cellStyle name="Обычный 2 2 4 2 2 2" xfId="112"/>
    <cellStyle name="Обычный 2 2 4 2 2 2 2" xfId="113"/>
    <cellStyle name="Обычный 2 2 4 2 2 2 2 2" xfId="333"/>
    <cellStyle name="Обычный 2 2 4 2 2 2 2_2.1" xfId="254"/>
    <cellStyle name="Обычный 2 2 4 2 2 3" xfId="332"/>
    <cellStyle name="Обычный 2 2 4 2 2_2.1" xfId="253"/>
    <cellStyle name="Обычный 2 2 4 2 3" xfId="114"/>
    <cellStyle name="Обычный 2 2 4 2 3 2" xfId="334"/>
    <cellStyle name="Обычный 2 2 4 2 3_2.1" xfId="255"/>
    <cellStyle name="Обычный 2 2 4 3" xfId="115"/>
    <cellStyle name="Обычный 2 2 4 3 2" xfId="116"/>
    <cellStyle name="Обычный 2 2 4 3 2 2" xfId="335"/>
    <cellStyle name="Обычный 2 2 4 3 2_2.1" xfId="256"/>
    <cellStyle name="Обычный 2 2 4 4" xfId="331"/>
    <cellStyle name="Обычный 2 2 4_2.1" xfId="252"/>
    <cellStyle name="Обычный 2 2 5" xfId="117"/>
    <cellStyle name="Обычный 2 2 5 2" xfId="118"/>
    <cellStyle name="Обычный 2 2 5 2 2" xfId="119"/>
    <cellStyle name="Обычный 2 2 5 2 2 2" xfId="337"/>
    <cellStyle name="Обычный 2 2 5 2 2_2.1" xfId="258"/>
    <cellStyle name="Обычный 2 2 5 3" xfId="336"/>
    <cellStyle name="Обычный 2 2 5_2.1" xfId="257"/>
    <cellStyle name="Обычный 2 2 6" xfId="120"/>
    <cellStyle name="Обычный 2 2 6 2" xfId="338"/>
    <cellStyle name="Обычный 2 2 6_2.1" xfId="259"/>
    <cellStyle name="Обычный 2 2 7" xfId="121"/>
    <cellStyle name="Обычный 2 20" xfId="122"/>
    <cellStyle name="Обычный 2 20 2" xfId="123"/>
    <cellStyle name="Обычный 2 20 2 2" xfId="124"/>
    <cellStyle name="Обычный 2 20 2 2 2" xfId="125"/>
    <cellStyle name="Обычный 2 20 2 2 3" xfId="126"/>
    <cellStyle name="Обычный 2 20 2 3" xfId="339"/>
    <cellStyle name="Обычный 2 20 2_2.1" xfId="260"/>
    <cellStyle name="Обычный 2 20 3" xfId="127"/>
    <cellStyle name="Обычный 2 20 4" xfId="128"/>
    <cellStyle name="Обычный 2 21" xfId="129"/>
    <cellStyle name="Обычный 2 21 2" xfId="130"/>
    <cellStyle name="Обычный 2 21 3" xfId="131"/>
    <cellStyle name="Обычный 2 22" xfId="132"/>
    <cellStyle name="Обычный 2 23" xfId="133"/>
    <cellStyle name="Обычный 2 24" xfId="134"/>
    <cellStyle name="Обычный 2 3" xfId="135"/>
    <cellStyle name="Обычный 2 3 2" xfId="136"/>
    <cellStyle name="Обычный 2 4" xfId="137"/>
    <cellStyle name="Обычный 2 4 2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_2.1" xfId="220"/>
    <cellStyle name="Обычный 20" xfId="261"/>
    <cellStyle name="Обычный 21" xfId="262"/>
    <cellStyle name="Обычный 22" xfId="263"/>
    <cellStyle name="Обычный 23" xfId="264"/>
    <cellStyle name="Обычный 24" xfId="265"/>
    <cellStyle name="Обычный 25" xfId="266"/>
    <cellStyle name="Обычный 26" xfId="267"/>
    <cellStyle name="Обычный 27" xfId="268"/>
    <cellStyle name="Обычный 28" xfId="269"/>
    <cellStyle name="Обычный 29" xfId="270"/>
    <cellStyle name="Обычный 3" xfId="145"/>
    <cellStyle name="Обычный 3 10" xfId="146"/>
    <cellStyle name="Обычный 3 11" xfId="147"/>
    <cellStyle name="Обычный 3 12" xfId="148"/>
    <cellStyle name="Обычный 3 13" xfId="149"/>
    <cellStyle name="Обычный 3 13 2" xfId="150"/>
    <cellStyle name="Обычный 3 13 3" xfId="151"/>
    <cellStyle name="Обычный 3 14" xfId="152"/>
    <cellStyle name="Обычный 3 14 2" xfId="153"/>
    <cellStyle name="Обычный 3 14 3" xfId="154"/>
    <cellStyle name="Обычный 3 15" xfId="155"/>
    <cellStyle name="Обычный 3 2" xfId="156"/>
    <cellStyle name="Обычный 3 3" xfId="157"/>
    <cellStyle name="Обычный 3 4" xfId="158"/>
    <cellStyle name="Обычный 3 5" xfId="159"/>
    <cellStyle name="Обычный 3 6" xfId="160"/>
    <cellStyle name="Обычный 3 7" xfId="161"/>
    <cellStyle name="Обычный 3 8" xfId="162"/>
    <cellStyle name="Обычный 3 9" xfId="163"/>
    <cellStyle name="Обычный 3_8" xfId="287"/>
    <cellStyle name="Обычный 30" xfId="271"/>
    <cellStyle name="Обычный 31" xfId="272"/>
    <cellStyle name="Обычный 32" xfId="273"/>
    <cellStyle name="Обычный 33" xfId="274"/>
    <cellStyle name="Обычный 34" xfId="275"/>
    <cellStyle name="Обычный 35" xfId="276"/>
    <cellStyle name="Обычный 36" xfId="277"/>
    <cellStyle name="Обычный 37" xfId="278"/>
    <cellStyle name="Обычный 38" xfId="279"/>
    <cellStyle name="Обычный 39" xfId="280"/>
    <cellStyle name="Обычный 4" xfId="281"/>
    <cellStyle name="Обычный 4 10" xfId="164"/>
    <cellStyle name="Обычный 4 2" xfId="165"/>
    <cellStyle name="Обычный 4 3" xfId="166"/>
    <cellStyle name="Обычный 4 4" xfId="167"/>
    <cellStyle name="Обычный 4 5" xfId="168"/>
    <cellStyle name="Обычный 4 6" xfId="169"/>
    <cellStyle name="Обычный 4 7" xfId="170"/>
    <cellStyle name="Обычный 4 8" xfId="171"/>
    <cellStyle name="Обычный 4 9" xfId="172"/>
    <cellStyle name="Обычный 4 9 2" xfId="173"/>
    <cellStyle name="Обычный 4 9 3" xfId="174"/>
    <cellStyle name="Обычный 4_8" xfId="288"/>
    <cellStyle name="Обычный 40" xfId="293"/>
    <cellStyle name="Обычный 5" xfId="282"/>
    <cellStyle name="Обычный 5 2" xfId="175"/>
    <cellStyle name="Обычный 5 3" xfId="176"/>
    <cellStyle name="Обычный 5 4" xfId="177"/>
    <cellStyle name="Обычный 5 5" xfId="178"/>
    <cellStyle name="Обычный 5_8" xfId="289"/>
    <cellStyle name="Обычный 56" xfId="179"/>
    <cellStyle name="Обычный 6" xfId="283"/>
    <cellStyle name="Обычный 6 2" xfId="180"/>
    <cellStyle name="Обычный 6 3" xfId="181"/>
    <cellStyle name="Обычный 6_8" xfId="290"/>
    <cellStyle name="Обычный 7" xfId="284"/>
    <cellStyle name="Обычный 7 2" xfId="182"/>
    <cellStyle name="Обычный 7_8" xfId="291"/>
    <cellStyle name="Обычный 8" xfId="285"/>
    <cellStyle name="Обычный 9" xfId="286"/>
    <cellStyle name="Обычный_tabsv10" xfId="183"/>
    <cellStyle name="Обычный_tabsv11" xfId="184"/>
    <cellStyle name="Обычный_tabsv12" xfId="185"/>
    <cellStyle name="Обычный_tabsv13" xfId="186"/>
    <cellStyle name="Обычный_tabsv14" xfId="187"/>
    <cellStyle name="Обычный_tabsv15" xfId="188"/>
    <cellStyle name="Обычный_tabsv16" xfId="189"/>
    <cellStyle name="Обычный_tabsv17" xfId="190"/>
    <cellStyle name="Обычный_tabsv18" xfId="191"/>
    <cellStyle name="Обычный_tabsv2" xfId="192"/>
    <cellStyle name="Обычный_tabsv22" xfId="193"/>
    <cellStyle name="Обычный_tabsv26" xfId="194"/>
    <cellStyle name="Обычный_tabsv3" xfId="195"/>
    <cellStyle name="Обычный_tabsv4" xfId="196"/>
    <cellStyle name="Обычный_tabsv7" xfId="197"/>
    <cellStyle name="Обычный_tabsv8" xfId="198"/>
    <cellStyle name="Обычный_tabsv92" xfId="199"/>
    <cellStyle name="Обычный_tabsv99" xfId="200"/>
    <cellStyle name="Обычный_таблицы1" xfId="201"/>
    <cellStyle name="Открывавшаяся гиперссылка 2" xfId="202"/>
    <cellStyle name="Примечание 2" xfId="203"/>
    <cellStyle name="Примечание 2 2" xfId="340"/>
    <cellStyle name="Примечание 2_8" xfId="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4</xdr:col>
      <xdr:colOff>180975</xdr:colOff>
      <xdr:row>3</xdr:row>
      <xdr:rowOff>47625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543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bitrix.statdata.kz/video/U6F8mPGR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>
      <selection activeCell="AC11" sqref="AC11"/>
    </sheetView>
  </sheetViews>
  <sheetFormatPr defaultRowHeight="12.75"/>
  <cols>
    <col min="1" max="8" width="9.140625" style="41"/>
    <col min="9" max="16384" width="9.140625" style="42"/>
  </cols>
  <sheetData>
    <row r="2" spans="1:10" ht="27" customHeight="1">
      <c r="A2" s="335"/>
      <c r="B2" s="335"/>
      <c r="C2" s="335"/>
      <c r="D2" s="335"/>
      <c r="E2" s="40"/>
      <c r="F2" s="40"/>
      <c r="G2" s="40"/>
    </row>
    <row r="3" spans="1:10" ht="20.25" customHeight="1">
      <c r="A3" s="335"/>
      <c r="B3" s="335"/>
      <c r="C3" s="335"/>
      <c r="D3" s="335"/>
      <c r="E3" s="40"/>
      <c r="F3" s="40"/>
      <c r="G3" s="40"/>
    </row>
    <row r="4" spans="1:10">
      <c r="A4" s="43"/>
      <c r="B4" s="43"/>
      <c r="C4" s="43"/>
      <c r="D4" s="43"/>
      <c r="E4" s="43"/>
      <c r="F4" s="43"/>
      <c r="G4" s="43"/>
    </row>
    <row r="5" spans="1:10" ht="18.75">
      <c r="A5" s="340" t="s">
        <v>224</v>
      </c>
      <c r="B5" s="340"/>
      <c r="C5" s="340"/>
      <c r="D5" s="340"/>
      <c r="E5" s="340"/>
      <c r="F5" s="336"/>
      <c r="G5" s="337"/>
    </row>
    <row r="6" spans="1:10" ht="44.25" customHeight="1">
      <c r="A6" s="336" t="s">
        <v>225</v>
      </c>
      <c r="B6" s="338"/>
      <c r="C6" s="338"/>
      <c r="D6" s="338"/>
      <c r="E6" s="338"/>
      <c r="F6" s="44"/>
      <c r="G6" s="44"/>
    </row>
    <row r="7" spans="1:10" ht="18.75">
      <c r="A7" s="43"/>
      <c r="B7" s="43"/>
      <c r="C7" s="43"/>
      <c r="D7" s="43"/>
      <c r="E7" s="45"/>
      <c r="F7" s="44"/>
      <c r="G7" s="44"/>
    </row>
    <row r="8" spans="1:10" ht="18.75">
      <c r="A8" s="43"/>
      <c r="B8" s="43"/>
      <c r="C8" s="43"/>
      <c r="D8" s="43"/>
      <c r="E8" s="45"/>
      <c r="F8" s="44"/>
      <c r="G8" s="44"/>
    </row>
    <row r="9" spans="1:10" ht="26.25" customHeight="1">
      <c r="A9" s="339" t="s">
        <v>0</v>
      </c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26.2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5">
      <c r="A11" s="46"/>
      <c r="B11" s="46"/>
      <c r="C11" s="46"/>
      <c r="D11" s="46"/>
      <c r="E11" s="46"/>
      <c r="F11" s="46"/>
      <c r="G11" s="46"/>
    </row>
    <row r="12" spans="1:10" ht="18.75">
      <c r="A12" s="47" t="s">
        <v>219</v>
      </c>
      <c r="B12" s="40"/>
      <c r="C12" s="40"/>
      <c r="D12" s="40"/>
      <c r="E12" s="40"/>
      <c r="F12" s="40"/>
      <c r="G12" s="40"/>
    </row>
    <row r="13" spans="1:10">
      <c r="A13" s="40"/>
      <c r="B13" s="40"/>
      <c r="C13" s="40"/>
      <c r="D13" s="40"/>
      <c r="E13" s="40"/>
      <c r="F13" s="40"/>
      <c r="G13" s="40"/>
    </row>
    <row r="14" spans="1:10">
      <c r="A14" s="40"/>
      <c r="B14" s="40"/>
      <c r="C14" s="40"/>
      <c r="D14" s="40"/>
      <c r="E14" s="40"/>
      <c r="F14" s="40"/>
      <c r="G14" s="40"/>
    </row>
    <row r="15" spans="1:10">
      <c r="A15" s="40"/>
      <c r="B15" s="40"/>
      <c r="C15" s="40"/>
      <c r="D15" s="40"/>
      <c r="E15" s="40"/>
      <c r="F15" s="40"/>
      <c r="G15" s="40"/>
    </row>
    <row r="16" spans="1:10">
      <c r="A16" s="48"/>
      <c r="B16" s="48"/>
      <c r="C16" s="48"/>
      <c r="D16" s="48"/>
      <c r="E16" s="48"/>
      <c r="F16" s="48"/>
      <c r="G16" s="40"/>
    </row>
    <row r="17" spans="1:7" ht="18.75" customHeight="1">
      <c r="A17" s="49" t="s">
        <v>1</v>
      </c>
      <c r="B17" s="49"/>
      <c r="C17" s="49"/>
      <c r="D17" s="49"/>
      <c r="E17" s="49"/>
      <c r="F17" s="40"/>
      <c r="G17" s="40"/>
    </row>
  </sheetData>
  <mergeCells count="5">
    <mergeCell ref="A2:D3"/>
    <mergeCell ref="F5:G5"/>
    <mergeCell ref="A6:E6"/>
    <mergeCell ref="A9:J10"/>
    <mergeCell ref="A5:E5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>
      <selection activeCell="G18" sqref="G18"/>
    </sheetView>
  </sheetViews>
  <sheetFormatPr defaultRowHeight="12.75"/>
  <cols>
    <col min="1" max="1" width="26.28515625" style="50" customWidth="1"/>
    <col min="2" max="4" width="24.85546875" style="50" customWidth="1"/>
    <col min="5" max="5" width="28.140625" style="50" customWidth="1"/>
    <col min="6" max="6" width="27.140625" style="50" customWidth="1"/>
    <col min="7" max="256" width="9.140625" style="50"/>
    <col min="257" max="257" width="26.28515625" style="50" customWidth="1"/>
    <col min="258" max="260" width="24.85546875" style="50" customWidth="1"/>
    <col min="261" max="261" width="28.140625" style="50" customWidth="1"/>
    <col min="262" max="512" width="9.140625" style="50"/>
    <col min="513" max="513" width="26.28515625" style="50" customWidth="1"/>
    <col min="514" max="516" width="24.85546875" style="50" customWidth="1"/>
    <col min="517" max="517" width="28.140625" style="50" customWidth="1"/>
    <col min="518" max="768" width="9.140625" style="50"/>
    <col min="769" max="769" width="26.28515625" style="50" customWidth="1"/>
    <col min="770" max="772" width="24.85546875" style="50" customWidth="1"/>
    <col min="773" max="773" width="28.140625" style="50" customWidth="1"/>
    <col min="774" max="1024" width="9.140625" style="50"/>
    <col min="1025" max="1025" width="26.28515625" style="50" customWidth="1"/>
    <col min="1026" max="1028" width="24.85546875" style="50" customWidth="1"/>
    <col min="1029" max="1029" width="28.140625" style="50" customWidth="1"/>
    <col min="1030" max="1280" width="9.140625" style="50"/>
    <col min="1281" max="1281" width="26.28515625" style="50" customWidth="1"/>
    <col min="1282" max="1284" width="24.85546875" style="50" customWidth="1"/>
    <col min="1285" max="1285" width="28.140625" style="50" customWidth="1"/>
    <col min="1286" max="1536" width="9.140625" style="50"/>
    <col min="1537" max="1537" width="26.28515625" style="50" customWidth="1"/>
    <col min="1538" max="1540" width="24.85546875" style="50" customWidth="1"/>
    <col min="1541" max="1541" width="28.140625" style="50" customWidth="1"/>
    <col min="1542" max="1792" width="9.140625" style="50"/>
    <col min="1793" max="1793" width="26.28515625" style="50" customWidth="1"/>
    <col min="1794" max="1796" width="24.85546875" style="50" customWidth="1"/>
    <col min="1797" max="1797" width="28.140625" style="50" customWidth="1"/>
    <col min="1798" max="2048" width="9.140625" style="50"/>
    <col min="2049" max="2049" width="26.28515625" style="50" customWidth="1"/>
    <col min="2050" max="2052" width="24.85546875" style="50" customWidth="1"/>
    <col min="2053" max="2053" width="28.140625" style="50" customWidth="1"/>
    <col min="2054" max="2304" width="9.140625" style="50"/>
    <col min="2305" max="2305" width="26.28515625" style="50" customWidth="1"/>
    <col min="2306" max="2308" width="24.85546875" style="50" customWidth="1"/>
    <col min="2309" max="2309" width="28.140625" style="50" customWidth="1"/>
    <col min="2310" max="2560" width="9.140625" style="50"/>
    <col min="2561" max="2561" width="26.28515625" style="50" customWidth="1"/>
    <col min="2562" max="2564" width="24.85546875" style="50" customWidth="1"/>
    <col min="2565" max="2565" width="28.140625" style="50" customWidth="1"/>
    <col min="2566" max="2816" width="9.140625" style="50"/>
    <col min="2817" max="2817" width="26.28515625" style="50" customWidth="1"/>
    <col min="2818" max="2820" width="24.85546875" style="50" customWidth="1"/>
    <col min="2821" max="2821" width="28.140625" style="50" customWidth="1"/>
    <col min="2822" max="3072" width="9.140625" style="50"/>
    <col min="3073" max="3073" width="26.28515625" style="50" customWidth="1"/>
    <col min="3074" max="3076" width="24.85546875" style="50" customWidth="1"/>
    <col min="3077" max="3077" width="28.140625" style="50" customWidth="1"/>
    <col min="3078" max="3328" width="9.140625" style="50"/>
    <col min="3329" max="3329" width="26.28515625" style="50" customWidth="1"/>
    <col min="3330" max="3332" width="24.85546875" style="50" customWidth="1"/>
    <col min="3333" max="3333" width="28.140625" style="50" customWidth="1"/>
    <col min="3334" max="3584" width="9.140625" style="50"/>
    <col min="3585" max="3585" width="26.28515625" style="50" customWidth="1"/>
    <col min="3586" max="3588" width="24.85546875" style="50" customWidth="1"/>
    <col min="3589" max="3589" width="28.140625" style="50" customWidth="1"/>
    <col min="3590" max="3840" width="9.140625" style="50"/>
    <col min="3841" max="3841" width="26.28515625" style="50" customWidth="1"/>
    <col min="3842" max="3844" width="24.85546875" style="50" customWidth="1"/>
    <col min="3845" max="3845" width="28.140625" style="50" customWidth="1"/>
    <col min="3846" max="4096" width="9.140625" style="50"/>
    <col min="4097" max="4097" width="26.28515625" style="50" customWidth="1"/>
    <col min="4098" max="4100" width="24.85546875" style="50" customWidth="1"/>
    <col min="4101" max="4101" width="28.140625" style="50" customWidth="1"/>
    <col min="4102" max="4352" width="9.140625" style="50"/>
    <col min="4353" max="4353" width="26.28515625" style="50" customWidth="1"/>
    <col min="4354" max="4356" width="24.85546875" style="50" customWidth="1"/>
    <col min="4357" max="4357" width="28.140625" style="50" customWidth="1"/>
    <col min="4358" max="4608" width="9.140625" style="50"/>
    <col min="4609" max="4609" width="26.28515625" style="50" customWidth="1"/>
    <col min="4610" max="4612" width="24.85546875" style="50" customWidth="1"/>
    <col min="4613" max="4613" width="28.140625" style="50" customWidth="1"/>
    <col min="4614" max="4864" width="9.140625" style="50"/>
    <col min="4865" max="4865" width="26.28515625" style="50" customWidth="1"/>
    <col min="4866" max="4868" width="24.85546875" style="50" customWidth="1"/>
    <col min="4869" max="4869" width="28.140625" style="50" customWidth="1"/>
    <col min="4870" max="5120" width="9.140625" style="50"/>
    <col min="5121" max="5121" width="26.28515625" style="50" customWidth="1"/>
    <col min="5122" max="5124" width="24.85546875" style="50" customWidth="1"/>
    <col min="5125" max="5125" width="28.140625" style="50" customWidth="1"/>
    <col min="5126" max="5376" width="9.140625" style="50"/>
    <col min="5377" max="5377" width="26.28515625" style="50" customWidth="1"/>
    <col min="5378" max="5380" width="24.85546875" style="50" customWidth="1"/>
    <col min="5381" max="5381" width="28.140625" style="50" customWidth="1"/>
    <col min="5382" max="5632" width="9.140625" style="50"/>
    <col min="5633" max="5633" width="26.28515625" style="50" customWidth="1"/>
    <col min="5634" max="5636" width="24.85546875" style="50" customWidth="1"/>
    <col min="5637" max="5637" width="28.140625" style="50" customWidth="1"/>
    <col min="5638" max="5888" width="9.140625" style="50"/>
    <col min="5889" max="5889" width="26.28515625" style="50" customWidth="1"/>
    <col min="5890" max="5892" width="24.85546875" style="50" customWidth="1"/>
    <col min="5893" max="5893" width="28.140625" style="50" customWidth="1"/>
    <col min="5894" max="6144" width="9.140625" style="50"/>
    <col min="6145" max="6145" width="26.28515625" style="50" customWidth="1"/>
    <col min="6146" max="6148" width="24.85546875" style="50" customWidth="1"/>
    <col min="6149" max="6149" width="28.140625" style="50" customWidth="1"/>
    <col min="6150" max="6400" width="9.140625" style="50"/>
    <col min="6401" max="6401" width="26.28515625" style="50" customWidth="1"/>
    <col min="6402" max="6404" width="24.85546875" style="50" customWidth="1"/>
    <col min="6405" max="6405" width="28.140625" style="50" customWidth="1"/>
    <col min="6406" max="6656" width="9.140625" style="50"/>
    <col min="6657" max="6657" width="26.28515625" style="50" customWidth="1"/>
    <col min="6658" max="6660" width="24.85546875" style="50" customWidth="1"/>
    <col min="6661" max="6661" width="28.140625" style="50" customWidth="1"/>
    <col min="6662" max="6912" width="9.140625" style="50"/>
    <col min="6913" max="6913" width="26.28515625" style="50" customWidth="1"/>
    <col min="6914" max="6916" width="24.85546875" style="50" customWidth="1"/>
    <col min="6917" max="6917" width="28.140625" style="50" customWidth="1"/>
    <col min="6918" max="7168" width="9.140625" style="50"/>
    <col min="7169" max="7169" width="26.28515625" style="50" customWidth="1"/>
    <col min="7170" max="7172" width="24.85546875" style="50" customWidth="1"/>
    <col min="7173" max="7173" width="28.140625" style="50" customWidth="1"/>
    <col min="7174" max="7424" width="9.140625" style="50"/>
    <col min="7425" max="7425" width="26.28515625" style="50" customWidth="1"/>
    <col min="7426" max="7428" width="24.85546875" style="50" customWidth="1"/>
    <col min="7429" max="7429" width="28.140625" style="50" customWidth="1"/>
    <col min="7430" max="7680" width="9.140625" style="50"/>
    <col min="7681" max="7681" width="26.28515625" style="50" customWidth="1"/>
    <col min="7682" max="7684" width="24.85546875" style="50" customWidth="1"/>
    <col min="7685" max="7685" width="28.140625" style="50" customWidth="1"/>
    <col min="7686" max="7936" width="9.140625" style="50"/>
    <col min="7937" max="7937" width="26.28515625" style="50" customWidth="1"/>
    <col min="7938" max="7940" width="24.85546875" style="50" customWidth="1"/>
    <col min="7941" max="7941" width="28.140625" style="50" customWidth="1"/>
    <col min="7942" max="8192" width="9.140625" style="50"/>
    <col min="8193" max="8193" width="26.28515625" style="50" customWidth="1"/>
    <col min="8194" max="8196" width="24.85546875" style="50" customWidth="1"/>
    <col min="8197" max="8197" width="28.140625" style="50" customWidth="1"/>
    <col min="8198" max="8448" width="9.140625" style="50"/>
    <col min="8449" max="8449" width="26.28515625" style="50" customWidth="1"/>
    <col min="8450" max="8452" width="24.85546875" style="50" customWidth="1"/>
    <col min="8453" max="8453" width="28.140625" style="50" customWidth="1"/>
    <col min="8454" max="8704" width="9.140625" style="50"/>
    <col min="8705" max="8705" width="26.28515625" style="50" customWidth="1"/>
    <col min="8706" max="8708" width="24.85546875" style="50" customWidth="1"/>
    <col min="8709" max="8709" width="28.140625" style="50" customWidth="1"/>
    <col min="8710" max="8960" width="9.140625" style="50"/>
    <col min="8961" max="8961" width="26.28515625" style="50" customWidth="1"/>
    <col min="8962" max="8964" width="24.85546875" style="50" customWidth="1"/>
    <col min="8965" max="8965" width="28.140625" style="50" customWidth="1"/>
    <col min="8966" max="9216" width="9.140625" style="50"/>
    <col min="9217" max="9217" width="26.28515625" style="50" customWidth="1"/>
    <col min="9218" max="9220" width="24.85546875" style="50" customWidth="1"/>
    <col min="9221" max="9221" width="28.140625" style="50" customWidth="1"/>
    <col min="9222" max="9472" width="9.140625" style="50"/>
    <col min="9473" max="9473" width="26.28515625" style="50" customWidth="1"/>
    <col min="9474" max="9476" width="24.85546875" style="50" customWidth="1"/>
    <col min="9477" max="9477" width="28.140625" style="50" customWidth="1"/>
    <col min="9478" max="9728" width="9.140625" style="50"/>
    <col min="9729" max="9729" width="26.28515625" style="50" customWidth="1"/>
    <col min="9730" max="9732" width="24.85546875" style="50" customWidth="1"/>
    <col min="9733" max="9733" width="28.140625" style="50" customWidth="1"/>
    <col min="9734" max="9984" width="9.140625" style="50"/>
    <col min="9985" max="9985" width="26.28515625" style="50" customWidth="1"/>
    <col min="9986" max="9988" width="24.85546875" style="50" customWidth="1"/>
    <col min="9989" max="9989" width="28.140625" style="50" customWidth="1"/>
    <col min="9990" max="10240" width="9.140625" style="50"/>
    <col min="10241" max="10241" width="26.28515625" style="50" customWidth="1"/>
    <col min="10242" max="10244" width="24.85546875" style="50" customWidth="1"/>
    <col min="10245" max="10245" width="28.140625" style="50" customWidth="1"/>
    <col min="10246" max="10496" width="9.140625" style="50"/>
    <col min="10497" max="10497" width="26.28515625" style="50" customWidth="1"/>
    <col min="10498" max="10500" width="24.85546875" style="50" customWidth="1"/>
    <col min="10501" max="10501" width="28.140625" style="50" customWidth="1"/>
    <col min="10502" max="10752" width="9.140625" style="50"/>
    <col min="10753" max="10753" width="26.28515625" style="50" customWidth="1"/>
    <col min="10754" max="10756" width="24.85546875" style="50" customWidth="1"/>
    <col min="10757" max="10757" width="28.140625" style="50" customWidth="1"/>
    <col min="10758" max="11008" width="9.140625" style="50"/>
    <col min="11009" max="11009" width="26.28515625" style="50" customWidth="1"/>
    <col min="11010" max="11012" width="24.85546875" style="50" customWidth="1"/>
    <col min="11013" max="11013" width="28.140625" style="50" customWidth="1"/>
    <col min="11014" max="11264" width="9.140625" style="50"/>
    <col min="11265" max="11265" width="26.28515625" style="50" customWidth="1"/>
    <col min="11266" max="11268" width="24.85546875" style="50" customWidth="1"/>
    <col min="11269" max="11269" width="28.140625" style="50" customWidth="1"/>
    <col min="11270" max="11520" width="9.140625" style="50"/>
    <col min="11521" max="11521" width="26.28515625" style="50" customWidth="1"/>
    <col min="11522" max="11524" width="24.85546875" style="50" customWidth="1"/>
    <col min="11525" max="11525" width="28.140625" style="50" customWidth="1"/>
    <col min="11526" max="11776" width="9.140625" style="50"/>
    <col min="11777" max="11777" width="26.28515625" style="50" customWidth="1"/>
    <col min="11778" max="11780" width="24.85546875" style="50" customWidth="1"/>
    <col min="11781" max="11781" width="28.140625" style="50" customWidth="1"/>
    <col min="11782" max="12032" width="9.140625" style="50"/>
    <col min="12033" max="12033" width="26.28515625" style="50" customWidth="1"/>
    <col min="12034" max="12036" width="24.85546875" style="50" customWidth="1"/>
    <col min="12037" max="12037" width="28.140625" style="50" customWidth="1"/>
    <col min="12038" max="12288" width="9.140625" style="50"/>
    <col min="12289" max="12289" width="26.28515625" style="50" customWidth="1"/>
    <col min="12290" max="12292" width="24.85546875" style="50" customWidth="1"/>
    <col min="12293" max="12293" width="28.140625" style="50" customWidth="1"/>
    <col min="12294" max="12544" width="9.140625" style="50"/>
    <col min="12545" max="12545" width="26.28515625" style="50" customWidth="1"/>
    <col min="12546" max="12548" width="24.85546875" style="50" customWidth="1"/>
    <col min="12549" max="12549" width="28.140625" style="50" customWidth="1"/>
    <col min="12550" max="12800" width="9.140625" style="50"/>
    <col min="12801" max="12801" width="26.28515625" style="50" customWidth="1"/>
    <col min="12802" max="12804" width="24.85546875" style="50" customWidth="1"/>
    <col min="12805" max="12805" width="28.140625" style="50" customWidth="1"/>
    <col min="12806" max="13056" width="9.140625" style="50"/>
    <col min="13057" max="13057" width="26.28515625" style="50" customWidth="1"/>
    <col min="13058" max="13060" width="24.85546875" style="50" customWidth="1"/>
    <col min="13061" max="13061" width="28.140625" style="50" customWidth="1"/>
    <col min="13062" max="13312" width="9.140625" style="50"/>
    <col min="13313" max="13313" width="26.28515625" style="50" customWidth="1"/>
    <col min="13314" max="13316" width="24.85546875" style="50" customWidth="1"/>
    <col min="13317" max="13317" width="28.140625" style="50" customWidth="1"/>
    <col min="13318" max="13568" width="9.140625" style="50"/>
    <col min="13569" max="13569" width="26.28515625" style="50" customWidth="1"/>
    <col min="13570" max="13572" width="24.85546875" style="50" customWidth="1"/>
    <col min="13573" max="13573" width="28.140625" style="50" customWidth="1"/>
    <col min="13574" max="13824" width="9.140625" style="50"/>
    <col min="13825" max="13825" width="26.28515625" style="50" customWidth="1"/>
    <col min="13826" max="13828" width="24.85546875" style="50" customWidth="1"/>
    <col min="13829" max="13829" width="28.140625" style="50" customWidth="1"/>
    <col min="13830" max="14080" width="9.140625" style="50"/>
    <col min="14081" max="14081" width="26.28515625" style="50" customWidth="1"/>
    <col min="14082" max="14084" width="24.85546875" style="50" customWidth="1"/>
    <col min="14085" max="14085" width="28.140625" style="50" customWidth="1"/>
    <col min="14086" max="14336" width="9.140625" style="50"/>
    <col min="14337" max="14337" width="26.28515625" style="50" customWidth="1"/>
    <col min="14338" max="14340" width="24.85546875" style="50" customWidth="1"/>
    <col min="14341" max="14341" width="28.140625" style="50" customWidth="1"/>
    <col min="14342" max="14592" width="9.140625" style="50"/>
    <col min="14593" max="14593" width="26.28515625" style="50" customWidth="1"/>
    <col min="14594" max="14596" width="24.85546875" style="50" customWidth="1"/>
    <col min="14597" max="14597" width="28.140625" style="50" customWidth="1"/>
    <col min="14598" max="14848" width="9.140625" style="50"/>
    <col min="14849" max="14849" width="26.28515625" style="50" customWidth="1"/>
    <col min="14850" max="14852" width="24.85546875" style="50" customWidth="1"/>
    <col min="14853" max="14853" width="28.140625" style="50" customWidth="1"/>
    <col min="14854" max="15104" width="9.140625" style="50"/>
    <col min="15105" max="15105" width="26.28515625" style="50" customWidth="1"/>
    <col min="15106" max="15108" width="24.85546875" style="50" customWidth="1"/>
    <col min="15109" max="15109" width="28.140625" style="50" customWidth="1"/>
    <col min="15110" max="15360" width="9.140625" style="50"/>
    <col min="15361" max="15361" width="26.28515625" style="50" customWidth="1"/>
    <col min="15362" max="15364" width="24.85546875" style="50" customWidth="1"/>
    <col min="15365" max="15365" width="28.140625" style="50" customWidth="1"/>
    <col min="15366" max="15616" width="9.140625" style="50"/>
    <col min="15617" max="15617" width="26.28515625" style="50" customWidth="1"/>
    <col min="15618" max="15620" width="24.85546875" style="50" customWidth="1"/>
    <col min="15621" max="15621" width="28.140625" style="50" customWidth="1"/>
    <col min="15622" max="15872" width="9.140625" style="50"/>
    <col min="15873" max="15873" width="26.28515625" style="50" customWidth="1"/>
    <col min="15874" max="15876" width="24.85546875" style="50" customWidth="1"/>
    <col min="15877" max="15877" width="28.140625" style="50" customWidth="1"/>
    <col min="15878" max="16128" width="9.140625" style="50"/>
    <col min="16129" max="16129" width="26.28515625" style="50" customWidth="1"/>
    <col min="16130" max="16132" width="24.85546875" style="50" customWidth="1"/>
    <col min="16133" max="16133" width="28.140625" style="50" customWidth="1"/>
    <col min="16134" max="16384" width="9.140625" style="50"/>
  </cols>
  <sheetData>
    <row r="1" spans="1:17" ht="31.5" customHeight="1">
      <c r="A1" s="365" t="s">
        <v>120</v>
      </c>
      <c r="B1" s="365"/>
      <c r="C1" s="365"/>
      <c r="D1" s="365"/>
      <c r="E1" s="365"/>
      <c r="F1" s="365"/>
    </row>
    <row r="2" spans="1:17" ht="16.5" customHeight="1">
      <c r="A2" s="109"/>
      <c r="B2" s="109"/>
      <c r="C2" s="109"/>
      <c r="D2" s="109"/>
      <c r="F2" s="110" t="s">
        <v>84</v>
      </c>
    </row>
    <row r="3" spans="1:17" s="112" customFormat="1" ht="14.25" customHeight="1">
      <c r="A3" s="367"/>
      <c r="B3" s="368" t="s">
        <v>180</v>
      </c>
      <c r="C3" s="369" t="s">
        <v>80</v>
      </c>
      <c r="D3" s="370"/>
      <c r="E3" s="371" t="s">
        <v>218</v>
      </c>
      <c r="F3" s="366" t="s">
        <v>81</v>
      </c>
      <c r="G3" s="111"/>
    </row>
    <row r="4" spans="1:17" s="112" customFormat="1" ht="45" customHeight="1">
      <c r="A4" s="367"/>
      <c r="B4" s="368"/>
      <c r="C4" s="113" t="s">
        <v>79</v>
      </c>
      <c r="D4" s="114" t="s">
        <v>78</v>
      </c>
      <c r="E4" s="372"/>
      <c r="F4" s="366"/>
      <c r="G4" s="111"/>
    </row>
    <row r="5" spans="1:17" s="115" customFormat="1" ht="13.5" customHeight="1">
      <c r="A5" s="72" t="s">
        <v>85</v>
      </c>
      <c r="B5" s="74">
        <f>C5+D5</f>
        <v>209070.4</v>
      </c>
      <c r="C5" s="74">
        <v>144122.79999999999</v>
      </c>
      <c r="D5" s="74">
        <v>64947.6</v>
      </c>
      <c r="E5" s="74">
        <v>277031.7</v>
      </c>
      <c r="F5" s="74">
        <v>486102.2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15" customFormat="1" ht="13.5" customHeight="1">
      <c r="A6" s="77" t="s">
        <v>86</v>
      </c>
      <c r="B6" s="74">
        <f t="shared" ref="B6:B21" si="0">C6+D6</f>
        <v>3420.9</v>
      </c>
      <c r="C6" s="74">
        <v>1563.2</v>
      </c>
      <c r="D6" s="74">
        <v>1857.7</v>
      </c>
      <c r="E6" s="74">
        <v>5192.5</v>
      </c>
      <c r="F6" s="74">
        <v>8613.4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>
      <c r="A7" s="78" t="s">
        <v>87</v>
      </c>
      <c r="B7" s="74">
        <f t="shared" si="0"/>
        <v>17455</v>
      </c>
      <c r="C7" s="74">
        <v>16353.7</v>
      </c>
      <c r="D7" s="74">
        <v>1101.3</v>
      </c>
      <c r="E7" s="74">
        <v>15548.8</v>
      </c>
      <c r="F7" s="74">
        <v>33003.800000000003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>
      <c r="A8" s="78" t="s">
        <v>88</v>
      </c>
      <c r="B8" s="74">
        <f t="shared" si="0"/>
        <v>6633.5</v>
      </c>
      <c r="C8" s="74">
        <v>3656.3</v>
      </c>
      <c r="D8" s="74">
        <v>2977.2</v>
      </c>
      <c r="E8" s="74">
        <v>19608</v>
      </c>
      <c r="F8" s="74">
        <v>26241.5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>
      <c r="A9" s="78" t="s">
        <v>89</v>
      </c>
      <c r="B9" s="74">
        <f t="shared" si="0"/>
        <v>23340.1</v>
      </c>
      <c r="C9" s="74">
        <v>9964.2999999999993</v>
      </c>
      <c r="D9" s="74">
        <v>13375.8</v>
      </c>
      <c r="E9" s="74">
        <v>21223.200000000001</v>
      </c>
      <c r="F9" s="74">
        <v>44563.3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>
      <c r="A10" s="78" t="s">
        <v>90</v>
      </c>
      <c r="B10" s="74">
        <f>C10</f>
        <v>765.3</v>
      </c>
      <c r="C10" s="74">
        <v>765.3</v>
      </c>
      <c r="D10" s="74" t="s">
        <v>187</v>
      </c>
      <c r="E10" s="74" t="s">
        <v>187</v>
      </c>
      <c r="F10" s="74">
        <v>765.3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>
      <c r="A11" s="78" t="s">
        <v>91</v>
      </c>
      <c r="B11" s="74">
        <f t="shared" si="0"/>
        <v>1512.4</v>
      </c>
      <c r="C11" s="74">
        <v>1240.5</v>
      </c>
      <c r="D11" s="74">
        <v>271.89999999999998</v>
      </c>
      <c r="E11" s="74">
        <v>215.2</v>
      </c>
      <c r="F11" s="74">
        <v>1727.6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>
      <c r="A12" s="78" t="s">
        <v>92</v>
      </c>
      <c r="B12" s="74">
        <f t="shared" si="0"/>
        <v>9730.3000000000011</v>
      </c>
      <c r="C12" s="74">
        <v>843.7</v>
      </c>
      <c r="D12" s="74">
        <v>8886.6</v>
      </c>
      <c r="E12" s="74">
        <v>29014</v>
      </c>
      <c r="F12" s="74">
        <v>38744.300000000003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s="83" customFormat="1">
      <c r="A13" s="78" t="s">
        <v>93</v>
      </c>
      <c r="B13" s="74">
        <f t="shared" si="0"/>
        <v>6362.7000000000007</v>
      </c>
      <c r="C13" s="74">
        <v>4303.8</v>
      </c>
      <c r="D13" s="74">
        <v>2058.9</v>
      </c>
      <c r="E13" s="74">
        <v>15496</v>
      </c>
      <c r="F13" s="74">
        <v>21858.7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>
      <c r="A14" s="78" t="s">
        <v>94</v>
      </c>
      <c r="B14" s="74">
        <f t="shared" si="0"/>
        <v>11326.4</v>
      </c>
      <c r="C14" s="74">
        <v>827.4</v>
      </c>
      <c r="D14" s="74">
        <v>10499</v>
      </c>
      <c r="E14" s="74">
        <v>12428.7</v>
      </c>
      <c r="F14" s="74">
        <v>23755.1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>
      <c r="A15" s="78" t="s">
        <v>95</v>
      </c>
      <c r="B15" s="74">
        <f t="shared" si="0"/>
        <v>16828.3</v>
      </c>
      <c r="C15" s="74">
        <v>15625.9</v>
      </c>
      <c r="D15" s="74">
        <v>1202.4000000000001</v>
      </c>
      <c r="E15" s="74">
        <v>12730.3</v>
      </c>
      <c r="F15" s="74">
        <v>29558.6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>
      <c r="A16" s="78" t="s">
        <v>96</v>
      </c>
      <c r="B16" s="74">
        <f>C16</f>
        <v>1798.3</v>
      </c>
      <c r="C16" s="74">
        <v>1798.3</v>
      </c>
      <c r="D16" s="74" t="s">
        <v>187</v>
      </c>
      <c r="E16" s="74">
        <v>8894.7000000000007</v>
      </c>
      <c r="F16" s="74">
        <v>8952.1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>
      <c r="A17" s="78" t="s">
        <v>98</v>
      </c>
      <c r="B17" s="74">
        <f t="shared" si="0"/>
        <v>25842.800000000003</v>
      </c>
      <c r="C17" s="266">
        <v>20871.7</v>
      </c>
      <c r="D17" s="266">
        <v>4971.1000000000004</v>
      </c>
      <c r="E17" s="266">
        <v>12116.4</v>
      </c>
      <c r="F17" s="266">
        <v>37959.300000000003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>
      <c r="A18" s="78" t="s">
        <v>99</v>
      </c>
      <c r="B18" s="74">
        <f t="shared" si="0"/>
        <v>34894.199999999997</v>
      </c>
      <c r="C18" s="74">
        <v>32593.599999999999</v>
      </c>
      <c r="D18" s="74">
        <v>2300.6</v>
      </c>
      <c r="E18" s="74">
        <v>3651.7</v>
      </c>
      <c r="F18" s="74">
        <v>38545.9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>
      <c r="A19" s="78" t="s">
        <v>100</v>
      </c>
      <c r="B19" s="74">
        <f t="shared" si="0"/>
        <v>23533</v>
      </c>
      <c r="C19" s="74">
        <v>21784.400000000001</v>
      </c>
      <c r="D19" s="74">
        <v>1748.6</v>
      </c>
      <c r="E19" s="74">
        <v>95192</v>
      </c>
      <c r="F19" s="74">
        <v>118725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>
      <c r="A20" s="77" t="s">
        <v>101</v>
      </c>
      <c r="B20" s="74">
        <f>D20</f>
        <v>4417.3</v>
      </c>
      <c r="C20" s="74" t="s">
        <v>187</v>
      </c>
      <c r="D20" s="74">
        <v>4417.3</v>
      </c>
      <c r="E20" s="74">
        <v>3496.4</v>
      </c>
      <c r="F20" s="74">
        <v>7913.7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>
      <c r="A21" s="78" t="s">
        <v>102</v>
      </c>
      <c r="B21" s="74">
        <f t="shared" si="0"/>
        <v>17702.900000000001</v>
      </c>
      <c r="C21" s="74">
        <v>7433.8</v>
      </c>
      <c r="D21" s="74">
        <v>10269.1</v>
      </c>
      <c r="E21" s="74">
        <v>15347.9</v>
      </c>
      <c r="F21" s="74">
        <v>33050.699999999997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>
      <c r="A22" s="78" t="s">
        <v>103</v>
      </c>
      <c r="B22" s="74">
        <f>D22</f>
        <v>9.6</v>
      </c>
      <c r="C22" s="74" t="s">
        <v>187</v>
      </c>
      <c r="D22" s="74">
        <v>9.6</v>
      </c>
      <c r="E22" s="74">
        <v>22.2</v>
      </c>
      <c r="F22" s="74">
        <v>31.8</v>
      </c>
      <c r="G22" s="75"/>
      <c r="H22" s="75"/>
      <c r="I22" s="79"/>
      <c r="J22" s="79"/>
      <c r="K22" s="79"/>
      <c r="L22" s="79"/>
      <c r="M22" s="75"/>
      <c r="N22" s="79"/>
      <c r="O22" s="75"/>
      <c r="P22" s="75"/>
      <c r="Q22" s="75"/>
    </row>
    <row r="23" spans="1:17">
      <c r="A23" s="78" t="s">
        <v>104</v>
      </c>
      <c r="B23" s="74" t="s">
        <v>187</v>
      </c>
      <c r="C23" s="74" t="s">
        <v>187</v>
      </c>
      <c r="D23" s="74" t="s">
        <v>187</v>
      </c>
      <c r="E23" s="74">
        <v>54.9</v>
      </c>
      <c r="F23" s="74">
        <v>54.9</v>
      </c>
      <c r="G23" s="75"/>
      <c r="H23" s="75"/>
      <c r="I23" s="79"/>
      <c r="J23" s="79"/>
      <c r="K23" s="79"/>
      <c r="L23" s="75"/>
      <c r="M23" s="75"/>
      <c r="N23" s="75"/>
      <c r="O23" s="75"/>
      <c r="P23" s="75"/>
      <c r="Q23" s="75"/>
    </row>
    <row r="24" spans="1:17">
      <c r="A24" s="80" t="s">
        <v>105</v>
      </c>
      <c r="B24" s="82">
        <f>C24+D24</f>
        <v>5238.0999999999995</v>
      </c>
      <c r="C24" s="82">
        <v>4496.8999999999996</v>
      </c>
      <c r="D24" s="82">
        <v>741.2</v>
      </c>
      <c r="E24" s="82">
        <v>6799.3</v>
      </c>
      <c r="F24" s="82">
        <v>12037.4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6" spans="1:17">
      <c r="A26" s="251"/>
      <c r="B26" s="75"/>
      <c r="C26" s="75"/>
      <c r="D26" s="75"/>
      <c r="E26" s="75"/>
    </row>
    <row r="27" spans="1:17">
      <c r="B27" s="75"/>
      <c r="C27" s="75"/>
      <c r="D27" s="75"/>
      <c r="E27" s="75"/>
    </row>
    <row r="28" spans="1:17">
      <c r="B28" s="75"/>
      <c r="C28" s="75"/>
      <c r="D28" s="75"/>
      <c r="E28" s="75"/>
    </row>
    <row r="29" spans="1:17">
      <c r="B29" s="75"/>
      <c r="C29" s="75"/>
      <c r="D29" s="75"/>
      <c r="E29" s="75"/>
    </row>
    <row r="30" spans="1:17">
      <c r="B30" s="75"/>
      <c r="C30" s="75"/>
      <c r="D30" s="75"/>
      <c r="E30" s="75"/>
    </row>
    <row r="31" spans="1:17">
      <c r="B31" s="75"/>
      <c r="C31" s="75"/>
      <c r="D31" s="75"/>
      <c r="E31" s="75"/>
    </row>
    <row r="32" spans="1:17">
      <c r="B32" s="75"/>
      <c r="C32" s="75"/>
      <c r="D32" s="75"/>
      <c r="E32" s="75"/>
    </row>
    <row r="33" spans="2:5">
      <c r="B33" s="75"/>
      <c r="C33" s="75"/>
      <c r="D33" s="75"/>
      <c r="E33" s="75"/>
    </row>
    <row r="34" spans="2:5">
      <c r="B34" s="75"/>
      <c r="C34" s="75"/>
      <c r="D34" s="75"/>
      <c r="E34" s="75"/>
    </row>
    <row r="35" spans="2:5">
      <c r="B35" s="79"/>
      <c r="C35" s="79"/>
      <c r="D35" s="79"/>
      <c r="E35" s="79"/>
    </row>
    <row r="36" spans="2:5">
      <c r="B36" s="75"/>
      <c r="C36" s="75"/>
      <c r="D36" s="75"/>
      <c r="E36" s="75"/>
    </row>
    <row r="37" spans="2:5">
      <c r="B37" s="75"/>
      <c r="C37" s="75"/>
      <c r="D37" s="75"/>
      <c r="E37" s="75"/>
    </row>
    <row r="38" spans="2:5">
      <c r="B38" s="75"/>
      <c r="C38" s="75"/>
      <c r="D38" s="75"/>
      <c r="E38" s="75"/>
    </row>
    <row r="39" spans="2:5">
      <c r="B39" s="75"/>
      <c r="C39" s="75"/>
      <c r="D39" s="75"/>
      <c r="E39" s="75"/>
    </row>
    <row r="40" spans="2:5">
      <c r="B40" s="75"/>
      <c r="C40" s="79"/>
      <c r="D40" s="79"/>
      <c r="E40" s="75"/>
    </row>
    <row r="41" spans="2:5">
      <c r="B41" s="75"/>
      <c r="C41" s="79"/>
      <c r="D41" s="75"/>
      <c r="E41" s="75"/>
    </row>
    <row r="42" spans="2:5">
      <c r="B42" s="75"/>
      <c r="C42" s="75"/>
      <c r="D42" s="75"/>
      <c r="E42" s="75"/>
    </row>
  </sheetData>
  <mergeCells count="6">
    <mergeCell ref="A1:F1"/>
    <mergeCell ref="F3:F4"/>
    <mergeCell ref="A3:A4"/>
    <mergeCell ref="B3:B4"/>
    <mergeCell ref="C3:D3"/>
    <mergeCell ref="E3:E4"/>
  </mergeCells>
  <pageMargins left="0.78740157480314965" right="0.59055118110236227" top="0.31496062992125984" bottom="0.23622047244094491" header="0.15748031496062992" footer="0.15748031496062992"/>
  <pageSetup paperSize="9" scale="84" firstPageNumber="4" orientation="landscape" useFirstPageNumber="1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workbookViewId="0">
      <selection sqref="A1:P1"/>
    </sheetView>
  </sheetViews>
  <sheetFormatPr defaultRowHeight="12.75"/>
  <cols>
    <col min="1" max="1" width="20.28515625" style="116" customWidth="1"/>
    <col min="2" max="2" width="11.28515625" style="116" customWidth="1"/>
    <col min="3" max="3" width="11" style="116" customWidth="1"/>
    <col min="4" max="4" width="8.140625" style="116" customWidth="1"/>
    <col min="5" max="6" width="11.140625" style="116" customWidth="1"/>
    <col min="7" max="7" width="8.5703125" style="116" customWidth="1"/>
    <col min="8" max="8" width="9.140625" style="116" customWidth="1"/>
    <col min="9" max="9" width="8.85546875" style="116" customWidth="1"/>
    <col min="10" max="10" width="8" style="116" customWidth="1"/>
    <col min="11" max="12" width="10.85546875" style="116" customWidth="1"/>
    <col min="13" max="13" width="8" style="116" customWidth="1"/>
    <col min="14" max="256" width="9.140625" style="116"/>
    <col min="257" max="257" width="20.28515625" style="116" customWidth="1"/>
    <col min="258" max="258" width="11.28515625" style="116" customWidth="1"/>
    <col min="259" max="259" width="11" style="116" customWidth="1"/>
    <col min="260" max="260" width="8.140625" style="116" customWidth="1"/>
    <col min="261" max="262" width="11.140625" style="116" customWidth="1"/>
    <col min="263" max="263" width="8.5703125" style="116" customWidth="1"/>
    <col min="264" max="264" width="9.140625" style="116" customWidth="1"/>
    <col min="265" max="265" width="8.85546875" style="116" customWidth="1"/>
    <col min="266" max="266" width="8" style="116" customWidth="1"/>
    <col min="267" max="268" width="10.85546875" style="116" customWidth="1"/>
    <col min="269" max="269" width="8" style="116" customWidth="1"/>
    <col min="270" max="512" width="9.140625" style="116"/>
    <col min="513" max="513" width="20.28515625" style="116" customWidth="1"/>
    <col min="514" max="514" width="11.28515625" style="116" customWidth="1"/>
    <col min="515" max="515" width="11" style="116" customWidth="1"/>
    <col min="516" max="516" width="8.140625" style="116" customWidth="1"/>
    <col min="517" max="518" width="11.140625" style="116" customWidth="1"/>
    <col min="519" max="519" width="8.5703125" style="116" customWidth="1"/>
    <col min="520" max="520" width="9.140625" style="116" customWidth="1"/>
    <col min="521" max="521" width="8.85546875" style="116" customWidth="1"/>
    <col min="522" max="522" width="8" style="116" customWidth="1"/>
    <col min="523" max="524" width="10.85546875" style="116" customWidth="1"/>
    <col min="525" max="525" width="8" style="116" customWidth="1"/>
    <col min="526" max="768" width="9.140625" style="116"/>
    <col min="769" max="769" width="20.28515625" style="116" customWidth="1"/>
    <col min="770" max="770" width="11.28515625" style="116" customWidth="1"/>
    <col min="771" max="771" width="11" style="116" customWidth="1"/>
    <col min="772" max="772" width="8.140625" style="116" customWidth="1"/>
    <col min="773" max="774" width="11.140625" style="116" customWidth="1"/>
    <col min="775" max="775" width="8.5703125" style="116" customWidth="1"/>
    <col min="776" max="776" width="9.140625" style="116" customWidth="1"/>
    <col min="777" max="777" width="8.85546875" style="116" customWidth="1"/>
    <col min="778" max="778" width="8" style="116" customWidth="1"/>
    <col min="779" max="780" width="10.85546875" style="116" customWidth="1"/>
    <col min="781" max="781" width="8" style="116" customWidth="1"/>
    <col min="782" max="1024" width="9.140625" style="116"/>
    <col min="1025" max="1025" width="20.28515625" style="116" customWidth="1"/>
    <col min="1026" max="1026" width="11.28515625" style="116" customWidth="1"/>
    <col min="1027" max="1027" width="11" style="116" customWidth="1"/>
    <col min="1028" max="1028" width="8.140625" style="116" customWidth="1"/>
    <col min="1029" max="1030" width="11.140625" style="116" customWidth="1"/>
    <col min="1031" max="1031" width="8.5703125" style="116" customWidth="1"/>
    <col min="1032" max="1032" width="9.140625" style="116" customWidth="1"/>
    <col min="1033" max="1033" width="8.85546875" style="116" customWidth="1"/>
    <col min="1034" max="1034" width="8" style="116" customWidth="1"/>
    <col min="1035" max="1036" width="10.85546875" style="116" customWidth="1"/>
    <col min="1037" max="1037" width="8" style="116" customWidth="1"/>
    <col min="1038" max="1280" width="9.140625" style="116"/>
    <col min="1281" max="1281" width="20.28515625" style="116" customWidth="1"/>
    <col min="1282" max="1282" width="11.28515625" style="116" customWidth="1"/>
    <col min="1283" max="1283" width="11" style="116" customWidth="1"/>
    <col min="1284" max="1284" width="8.140625" style="116" customWidth="1"/>
    <col min="1285" max="1286" width="11.140625" style="116" customWidth="1"/>
    <col min="1287" max="1287" width="8.5703125" style="116" customWidth="1"/>
    <col min="1288" max="1288" width="9.140625" style="116" customWidth="1"/>
    <col min="1289" max="1289" width="8.85546875" style="116" customWidth="1"/>
    <col min="1290" max="1290" width="8" style="116" customWidth="1"/>
    <col min="1291" max="1292" width="10.85546875" style="116" customWidth="1"/>
    <col min="1293" max="1293" width="8" style="116" customWidth="1"/>
    <col min="1294" max="1536" width="9.140625" style="116"/>
    <col min="1537" max="1537" width="20.28515625" style="116" customWidth="1"/>
    <col min="1538" max="1538" width="11.28515625" style="116" customWidth="1"/>
    <col min="1539" max="1539" width="11" style="116" customWidth="1"/>
    <col min="1540" max="1540" width="8.140625" style="116" customWidth="1"/>
    <col min="1541" max="1542" width="11.140625" style="116" customWidth="1"/>
    <col min="1543" max="1543" width="8.5703125" style="116" customWidth="1"/>
    <col min="1544" max="1544" width="9.140625" style="116" customWidth="1"/>
    <col min="1545" max="1545" width="8.85546875" style="116" customWidth="1"/>
    <col min="1546" max="1546" width="8" style="116" customWidth="1"/>
    <col min="1547" max="1548" width="10.85546875" style="116" customWidth="1"/>
    <col min="1549" max="1549" width="8" style="116" customWidth="1"/>
    <col min="1550" max="1792" width="9.140625" style="116"/>
    <col min="1793" max="1793" width="20.28515625" style="116" customWidth="1"/>
    <col min="1794" max="1794" width="11.28515625" style="116" customWidth="1"/>
    <col min="1795" max="1795" width="11" style="116" customWidth="1"/>
    <col min="1796" max="1796" width="8.140625" style="116" customWidth="1"/>
    <col min="1797" max="1798" width="11.140625" style="116" customWidth="1"/>
    <col min="1799" max="1799" width="8.5703125" style="116" customWidth="1"/>
    <col min="1800" max="1800" width="9.140625" style="116" customWidth="1"/>
    <col min="1801" max="1801" width="8.85546875" style="116" customWidth="1"/>
    <col min="1802" max="1802" width="8" style="116" customWidth="1"/>
    <col min="1803" max="1804" width="10.85546875" style="116" customWidth="1"/>
    <col min="1805" max="1805" width="8" style="116" customWidth="1"/>
    <col min="1806" max="2048" width="9.140625" style="116"/>
    <col min="2049" max="2049" width="20.28515625" style="116" customWidth="1"/>
    <col min="2050" max="2050" width="11.28515625" style="116" customWidth="1"/>
    <col min="2051" max="2051" width="11" style="116" customWidth="1"/>
    <col min="2052" max="2052" width="8.140625" style="116" customWidth="1"/>
    <col min="2053" max="2054" width="11.140625" style="116" customWidth="1"/>
    <col min="2055" max="2055" width="8.5703125" style="116" customWidth="1"/>
    <col min="2056" max="2056" width="9.140625" style="116" customWidth="1"/>
    <col min="2057" max="2057" width="8.85546875" style="116" customWidth="1"/>
    <col min="2058" max="2058" width="8" style="116" customWidth="1"/>
    <col min="2059" max="2060" width="10.85546875" style="116" customWidth="1"/>
    <col min="2061" max="2061" width="8" style="116" customWidth="1"/>
    <col min="2062" max="2304" width="9.140625" style="116"/>
    <col min="2305" max="2305" width="20.28515625" style="116" customWidth="1"/>
    <col min="2306" max="2306" width="11.28515625" style="116" customWidth="1"/>
    <col min="2307" max="2307" width="11" style="116" customWidth="1"/>
    <col min="2308" max="2308" width="8.140625" style="116" customWidth="1"/>
    <col min="2309" max="2310" width="11.140625" style="116" customWidth="1"/>
    <col min="2311" max="2311" width="8.5703125" style="116" customWidth="1"/>
    <col min="2312" max="2312" width="9.140625" style="116" customWidth="1"/>
    <col min="2313" max="2313" width="8.85546875" style="116" customWidth="1"/>
    <col min="2314" max="2314" width="8" style="116" customWidth="1"/>
    <col min="2315" max="2316" width="10.85546875" style="116" customWidth="1"/>
    <col min="2317" max="2317" width="8" style="116" customWidth="1"/>
    <col min="2318" max="2560" width="9.140625" style="116"/>
    <col min="2561" max="2561" width="20.28515625" style="116" customWidth="1"/>
    <col min="2562" max="2562" width="11.28515625" style="116" customWidth="1"/>
    <col min="2563" max="2563" width="11" style="116" customWidth="1"/>
    <col min="2564" max="2564" width="8.140625" style="116" customWidth="1"/>
    <col min="2565" max="2566" width="11.140625" style="116" customWidth="1"/>
    <col min="2567" max="2567" width="8.5703125" style="116" customWidth="1"/>
    <col min="2568" max="2568" width="9.140625" style="116" customWidth="1"/>
    <col min="2569" max="2569" width="8.85546875" style="116" customWidth="1"/>
    <col min="2570" max="2570" width="8" style="116" customWidth="1"/>
    <col min="2571" max="2572" width="10.85546875" style="116" customWidth="1"/>
    <col min="2573" max="2573" width="8" style="116" customWidth="1"/>
    <col min="2574" max="2816" width="9.140625" style="116"/>
    <col min="2817" max="2817" width="20.28515625" style="116" customWidth="1"/>
    <col min="2818" max="2818" width="11.28515625" style="116" customWidth="1"/>
    <col min="2819" max="2819" width="11" style="116" customWidth="1"/>
    <col min="2820" max="2820" width="8.140625" style="116" customWidth="1"/>
    <col min="2821" max="2822" width="11.140625" style="116" customWidth="1"/>
    <col min="2823" max="2823" width="8.5703125" style="116" customWidth="1"/>
    <col min="2824" max="2824" width="9.140625" style="116" customWidth="1"/>
    <col min="2825" max="2825" width="8.85546875" style="116" customWidth="1"/>
    <col min="2826" max="2826" width="8" style="116" customWidth="1"/>
    <col min="2827" max="2828" width="10.85546875" style="116" customWidth="1"/>
    <col min="2829" max="2829" width="8" style="116" customWidth="1"/>
    <col min="2830" max="3072" width="9.140625" style="116"/>
    <col min="3073" max="3073" width="20.28515625" style="116" customWidth="1"/>
    <col min="3074" max="3074" width="11.28515625" style="116" customWidth="1"/>
    <col min="3075" max="3075" width="11" style="116" customWidth="1"/>
    <col min="3076" max="3076" width="8.140625" style="116" customWidth="1"/>
    <col min="3077" max="3078" width="11.140625" style="116" customWidth="1"/>
    <col min="3079" max="3079" width="8.5703125" style="116" customWidth="1"/>
    <col min="3080" max="3080" width="9.140625" style="116" customWidth="1"/>
    <col min="3081" max="3081" width="8.85546875" style="116" customWidth="1"/>
    <col min="3082" max="3082" width="8" style="116" customWidth="1"/>
    <col min="3083" max="3084" width="10.85546875" style="116" customWidth="1"/>
    <col min="3085" max="3085" width="8" style="116" customWidth="1"/>
    <col min="3086" max="3328" width="9.140625" style="116"/>
    <col min="3329" max="3329" width="20.28515625" style="116" customWidth="1"/>
    <col min="3330" max="3330" width="11.28515625" style="116" customWidth="1"/>
    <col min="3331" max="3331" width="11" style="116" customWidth="1"/>
    <col min="3332" max="3332" width="8.140625" style="116" customWidth="1"/>
    <col min="3333" max="3334" width="11.140625" style="116" customWidth="1"/>
    <col min="3335" max="3335" width="8.5703125" style="116" customWidth="1"/>
    <col min="3336" max="3336" width="9.140625" style="116" customWidth="1"/>
    <col min="3337" max="3337" width="8.85546875" style="116" customWidth="1"/>
    <col min="3338" max="3338" width="8" style="116" customWidth="1"/>
    <col min="3339" max="3340" width="10.85546875" style="116" customWidth="1"/>
    <col min="3341" max="3341" width="8" style="116" customWidth="1"/>
    <col min="3342" max="3584" width="9.140625" style="116"/>
    <col min="3585" max="3585" width="20.28515625" style="116" customWidth="1"/>
    <col min="3586" max="3586" width="11.28515625" style="116" customWidth="1"/>
    <col min="3587" max="3587" width="11" style="116" customWidth="1"/>
    <col min="3588" max="3588" width="8.140625" style="116" customWidth="1"/>
    <col min="3589" max="3590" width="11.140625" style="116" customWidth="1"/>
    <col min="3591" max="3591" width="8.5703125" style="116" customWidth="1"/>
    <col min="3592" max="3592" width="9.140625" style="116" customWidth="1"/>
    <col min="3593" max="3593" width="8.85546875" style="116" customWidth="1"/>
    <col min="3594" max="3594" width="8" style="116" customWidth="1"/>
    <col min="3595" max="3596" width="10.85546875" style="116" customWidth="1"/>
    <col min="3597" max="3597" width="8" style="116" customWidth="1"/>
    <col min="3598" max="3840" width="9.140625" style="116"/>
    <col min="3841" max="3841" width="20.28515625" style="116" customWidth="1"/>
    <col min="3842" max="3842" width="11.28515625" style="116" customWidth="1"/>
    <col min="3843" max="3843" width="11" style="116" customWidth="1"/>
    <col min="3844" max="3844" width="8.140625" style="116" customWidth="1"/>
    <col min="3845" max="3846" width="11.140625" style="116" customWidth="1"/>
    <col min="3847" max="3847" width="8.5703125" style="116" customWidth="1"/>
    <col min="3848" max="3848" width="9.140625" style="116" customWidth="1"/>
    <col min="3849" max="3849" width="8.85546875" style="116" customWidth="1"/>
    <col min="3850" max="3850" width="8" style="116" customWidth="1"/>
    <col min="3851" max="3852" width="10.85546875" style="116" customWidth="1"/>
    <col min="3853" max="3853" width="8" style="116" customWidth="1"/>
    <col min="3854" max="4096" width="9.140625" style="116"/>
    <col min="4097" max="4097" width="20.28515625" style="116" customWidth="1"/>
    <col min="4098" max="4098" width="11.28515625" style="116" customWidth="1"/>
    <col min="4099" max="4099" width="11" style="116" customWidth="1"/>
    <col min="4100" max="4100" width="8.140625" style="116" customWidth="1"/>
    <col min="4101" max="4102" width="11.140625" style="116" customWidth="1"/>
    <col min="4103" max="4103" width="8.5703125" style="116" customWidth="1"/>
    <col min="4104" max="4104" width="9.140625" style="116" customWidth="1"/>
    <col min="4105" max="4105" width="8.85546875" style="116" customWidth="1"/>
    <col min="4106" max="4106" width="8" style="116" customWidth="1"/>
    <col min="4107" max="4108" width="10.85546875" style="116" customWidth="1"/>
    <col min="4109" max="4109" width="8" style="116" customWidth="1"/>
    <col min="4110" max="4352" width="9.140625" style="116"/>
    <col min="4353" max="4353" width="20.28515625" style="116" customWidth="1"/>
    <col min="4354" max="4354" width="11.28515625" style="116" customWidth="1"/>
    <col min="4355" max="4355" width="11" style="116" customWidth="1"/>
    <col min="4356" max="4356" width="8.140625" style="116" customWidth="1"/>
    <col min="4357" max="4358" width="11.140625" style="116" customWidth="1"/>
    <col min="4359" max="4359" width="8.5703125" style="116" customWidth="1"/>
    <col min="4360" max="4360" width="9.140625" style="116" customWidth="1"/>
    <col min="4361" max="4361" width="8.85546875" style="116" customWidth="1"/>
    <col min="4362" max="4362" width="8" style="116" customWidth="1"/>
    <col min="4363" max="4364" width="10.85546875" style="116" customWidth="1"/>
    <col min="4365" max="4365" width="8" style="116" customWidth="1"/>
    <col min="4366" max="4608" width="9.140625" style="116"/>
    <col min="4609" max="4609" width="20.28515625" style="116" customWidth="1"/>
    <col min="4610" max="4610" width="11.28515625" style="116" customWidth="1"/>
    <col min="4611" max="4611" width="11" style="116" customWidth="1"/>
    <col min="4612" max="4612" width="8.140625" style="116" customWidth="1"/>
    <col min="4613" max="4614" width="11.140625" style="116" customWidth="1"/>
    <col min="4615" max="4615" width="8.5703125" style="116" customWidth="1"/>
    <col min="4616" max="4616" width="9.140625" style="116" customWidth="1"/>
    <col min="4617" max="4617" width="8.85546875" style="116" customWidth="1"/>
    <col min="4618" max="4618" width="8" style="116" customWidth="1"/>
    <col min="4619" max="4620" width="10.85546875" style="116" customWidth="1"/>
    <col min="4621" max="4621" width="8" style="116" customWidth="1"/>
    <col min="4622" max="4864" width="9.140625" style="116"/>
    <col min="4865" max="4865" width="20.28515625" style="116" customWidth="1"/>
    <col min="4866" max="4866" width="11.28515625" style="116" customWidth="1"/>
    <col min="4867" max="4867" width="11" style="116" customWidth="1"/>
    <col min="4868" max="4868" width="8.140625" style="116" customWidth="1"/>
    <col min="4869" max="4870" width="11.140625" style="116" customWidth="1"/>
    <col min="4871" max="4871" width="8.5703125" style="116" customWidth="1"/>
    <col min="4872" max="4872" width="9.140625" style="116" customWidth="1"/>
    <col min="4873" max="4873" width="8.85546875" style="116" customWidth="1"/>
    <col min="4874" max="4874" width="8" style="116" customWidth="1"/>
    <col min="4875" max="4876" width="10.85546875" style="116" customWidth="1"/>
    <col min="4877" max="4877" width="8" style="116" customWidth="1"/>
    <col min="4878" max="5120" width="9.140625" style="116"/>
    <col min="5121" max="5121" width="20.28515625" style="116" customWidth="1"/>
    <col min="5122" max="5122" width="11.28515625" style="116" customWidth="1"/>
    <col min="5123" max="5123" width="11" style="116" customWidth="1"/>
    <col min="5124" max="5124" width="8.140625" style="116" customWidth="1"/>
    <col min="5125" max="5126" width="11.140625" style="116" customWidth="1"/>
    <col min="5127" max="5127" width="8.5703125" style="116" customWidth="1"/>
    <col min="5128" max="5128" width="9.140625" style="116" customWidth="1"/>
    <col min="5129" max="5129" width="8.85546875" style="116" customWidth="1"/>
    <col min="5130" max="5130" width="8" style="116" customWidth="1"/>
    <col min="5131" max="5132" width="10.85546875" style="116" customWidth="1"/>
    <col min="5133" max="5133" width="8" style="116" customWidth="1"/>
    <col min="5134" max="5376" width="9.140625" style="116"/>
    <col min="5377" max="5377" width="20.28515625" style="116" customWidth="1"/>
    <col min="5378" max="5378" width="11.28515625" style="116" customWidth="1"/>
    <col min="5379" max="5379" width="11" style="116" customWidth="1"/>
    <col min="5380" max="5380" width="8.140625" style="116" customWidth="1"/>
    <col min="5381" max="5382" width="11.140625" style="116" customWidth="1"/>
    <col min="5383" max="5383" width="8.5703125" style="116" customWidth="1"/>
    <col min="5384" max="5384" width="9.140625" style="116" customWidth="1"/>
    <col min="5385" max="5385" width="8.85546875" style="116" customWidth="1"/>
    <col min="5386" max="5386" width="8" style="116" customWidth="1"/>
    <col min="5387" max="5388" width="10.85546875" style="116" customWidth="1"/>
    <col min="5389" max="5389" width="8" style="116" customWidth="1"/>
    <col min="5390" max="5632" width="9.140625" style="116"/>
    <col min="5633" max="5633" width="20.28515625" style="116" customWidth="1"/>
    <col min="5634" max="5634" width="11.28515625" style="116" customWidth="1"/>
    <col min="5635" max="5635" width="11" style="116" customWidth="1"/>
    <col min="5636" max="5636" width="8.140625" style="116" customWidth="1"/>
    <col min="5637" max="5638" width="11.140625" style="116" customWidth="1"/>
    <col min="5639" max="5639" width="8.5703125" style="116" customWidth="1"/>
    <col min="5640" max="5640" width="9.140625" style="116" customWidth="1"/>
    <col min="5641" max="5641" width="8.85546875" style="116" customWidth="1"/>
    <col min="5642" max="5642" width="8" style="116" customWidth="1"/>
    <col min="5643" max="5644" width="10.85546875" style="116" customWidth="1"/>
    <col min="5645" max="5645" width="8" style="116" customWidth="1"/>
    <col min="5646" max="5888" width="9.140625" style="116"/>
    <col min="5889" max="5889" width="20.28515625" style="116" customWidth="1"/>
    <col min="5890" max="5890" width="11.28515625" style="116" customWidth="1"/>
    <col min="5891" max="5891" width="11" style="116" customWidth="1"/>
    <col min="5892" max="5892" width="8.140625" style="116" customWidth="1"/>
    <col min="5893" max="5894" width="11.140625" style="116" customWidth="1"/>
    <col min="5895" max="5895" width="8.5703125" style="116" customWidth="1"/>
    <col min="5896" max="5896" width="9.140625" style="116" customWidth="1"/>
    <col min="5897" max="5897" width="8.85546875" style="116" customWidth="1"/>
    <col min="5898" max="5898" width="8" style="116" customWidth="1"/>
    <col min="5899" max="5900" width="10.85546875" style="116" customWidth="1"/>
    <col min="5901" max="5901" width="8" style="116" customWidth="1"/>
    <col min="5902" max="6144" width="9.140625" style="116"/>
    <col min="6145" max="6145" width="20.28515625" style="116" customWidth="1"/>
    <col min="6146" max="6146" width="11.28515625" style="116" customWidth="1"/>
    <col min="6147" max="6147" width="11" style="116" customWidth="1"/>
    <col min="6148" max="6148" width="8.140625" style="116" customWidth="1"/>
    <col min="6149" max="6150" width="11.140625" style="116" customWidth="1"/>
    <col min="6151" max="6151" width="8.5703125" style="116" customWidth="1"/>
    <col min="6152" max="6152" width="9.140625" style="116" customWidth="1"/>
    <col min="6153" max="6153" width="8.85546875" style="116" customWidth="1"/>
    <col min="6154" max="6154" width="8" style="116" customWidth="1"/>
    <col min="6155" max="6156" width="10.85546875" style="116" customWidth="1"/>
    <col min="6157" max="6157" width="8" style="116" customWidth="1"/>
    <col min="6158" max="6400" width="9.140625" style="116"/>
    <col min="6401" max="6401" width="20.28515625" style="116" customWidth="1"/>
    <col min="6402" max="6402" width="11.28515625" style="116" customWidth="1"/>
    <col min="6403" max="6403" width="11" style="116" customWidth="1"/>
    <col min="6404" max="6404" width="8.140625" style="116" customWidth="1"/>
    <col min="6405" max="6406" width="11.140625" style="116" customWidth="1"/>
    <col min="6407" max="6407" width="8.5703125" style="116" customWidth="1"/>
    <col min="6408" max="6408" width="9.140625" style="116" customWidth="1"/>
    <col min="6409" max="6409" width="8.85546875" style="116" customWidth="1"/>
    <col min="6410" max="6410" width="8" style="116" customWidth="1"/>
    <col min="6411" max="6412" width="10.85546875" style="116" customWidth="1"/>
    <col min="6413" max="6413" width="8" style="116" customWidth="1"/>
    <col min="6414" max="6656" width="9.140625" style="116"/>
    <col min="6657" max="6657" width="20.28515625" style="116" customWidth="1"/>
    <col min="6658" max="6658" width="11.28515625" style="116" customWidth="1"/>
    <col min="6659" max="6659" width="11" style="116" customWidth="1"/>
    <col min="6660" max="6660" width="8.140625" style="116" customWidth="1"/>
    <col min="6661" max="6662" width="11.140625" style="116" customWidth="1"/>
    <col min="6663" max="6663" width="8.5703125" style="116" customWidth="1"/>
    <col min="6664" max="6664" width="9.140625" style="116" customWidth="1"/>
    <col min="6665" max="6665" width="8.85546875" style="116" customWidth="1"/>
    <col min="6666" max="6666" width="8" style="116" customWidth="1"/>
    <col min="6667" max="6668" width="10.85546875" style="116" customWidth="1"/>
    <col min="6669" max="6669" width="8" style="116" customWidth="1"/>
    <col min="6670" max="6912" width="9.140625" style="116"/>
    <col min="6913" max="6913" width="20.28515625" style="116" customWidth="1"/>
    <col min="6914" max="6914" width="11.28515625" style="116" customWidth="1"/>
    <col min="6915" max="6915" width="11" style="116" customWidth="1"/>
    <col min="6916" max="6916" width="8.140625" style="116" customWidth="1"/>
    <col min="6917" max="6918" width="11.140625" style="116" customWidth="1"/>
    <col min="6919" max="6919" width="8.5703125" style="116" customWidth="1"/>
    <col min="6920" max="6920" width="9.140625" style="116" customWidth="1"/>
    <col min="6921" max="6921" width="8.85546875" style="116" customWidth="1"/>
    <col min="6922" max="6922" width="8" style="116" customWidth="1"/>
    <col min="6923" max="6924" width="10.85546875" style="116" customWidth="1"/>
    <col min="6925" max="6925" width="8" style="116" customWidth="1"/>
    <col min="6926" max="7168" width="9.140625" style="116"/>
    <col min="7169" max="7169" width="20.28515625" style="116" customWidth="1"/>
    <col min="7170" max="7170" width="11.28515625" style="116" customWidth="1"/>
    <col min="7171" max="7171" width="11" style="116" customWidth="1"/>
    <col min="7172" max="7172" width="8.140625" style="116" customWidth="1"/>
    <col min="7173" max="7174" width="11.140625" style="116" customWidth="1"/>
    <col min="7175" max="7175" width="8.5703125" style="116" customWidth="1"/>
    <col min="7176" max="7176" width="9.140625" style="116" customWidth="1"/>
    <col min="7177" max="7177" width="8.85546875" style="116" customWidth="1"/>
    <col min="7178" max="7178" width="8" style="116" customWidth="1"/>
    <col min="7179" max="7180" width="10.85546875" style="116" customWidth="1"/>
    <col min="7181" max="7181" width="8" style="116" customWidth="1"/>
    <col min="7182" max="7424" width="9.140625" style="116"/>
    <col min="7425" max="7425" width="20.28515625" style="116" customWidth="1"/>
    <col min="7426" max="7426" width="11.28515625" style="116" customWidth="1"/>
    <col min="7427" max="7427" width="11" style="116" customWidth="1"/>
    <col min="7428" max="7428" width="8.140625" style="116" customWidth="1"/>
    <col min="7429" max="7430" width="11.140625" style="116" customWidth="1"/>
    <col min="7431" max="7431" width="8.5703125" style="116" customWidth="1"/>
    <col min="7432" max="7432" width="9.140625" style="116" customWidth="1"/>
    <col min="7433" max="7433" width="8.85546875" style="116" customWidth="1"/>
    <col min="7434" max="7434" width="8" style="116" customWidth="1"/>
    <col min="7435" max="7436" width="10.85546875" style="116" customWidth="1"/>
    <col min="7437" max="7437" width="8" style="116" customWidth="1"/>
    <col min="7438" max="7680" width="9.140625" style="116"/>
    <col min="7681" max="7681" width="20.28515625" style="116" customWidth="1"/>
    <col min="7682" max="7682" width="11.28515625" style="116" customWidth="1"/>
    <col min="7683" max="7683" width="11" style="116" customWidth="1"/>
    <col min="7684" max="7684" width="8.140625" style="116" customWidth="1"/>
    <col min="7685" max="7686" width="11.140625" style="116" customWidth="1"/>
    <col min="7687" max="7687" width="8.5703125" style="116" customWidth="1"/>
    <col min="7688" max="7688" width="9.140625" style="116" customWidth="1"/>
    <col min="7689" max="7689" width="8.85546875" style="116" customWidth="1"/>
    <col min="7690" max="7690" width="8" style="116" customWidth="1"/>
    <col min="7691" max="7692" width="10.85546875" style="116" customWidth="1"/>
    <col min="7693" max="7693" width="8" style="116" customWidth="1"/>
    <col min="7694" max="7936" width="9.140625" style="116"/>
    <col min="7937" max="7937" width="20.28515625" style="116" customWidth="1"/>
    <col min="7938" max="7938" width="11.28515625" style="116" customWidth="1"/>
    <col min="7939" max="7939" width="11" style="116" customWidth="1"/>
    <col min="7940" max="7940" width="8.140625" style="116" customWidth="1"/>
    <col min="7941" max="7942" width="11.140625" style="116" customWidth="1"/>
    <col min="7943" max="7943" width="8.5703125" style="116" customWidth="1"/>
    <col min="7944" max="7944" width="9.140625" style="116" customWidth="1"/>
    <col min="7945" max="7945" width="8.85546875" style="116" customWidth="1"/>
    <col min="7946" max="7946" width="8" style="116" customWidth="1"/>
    <col min="7947" max="7948" width="10.85546875" style="116" customWidth="1"/>
    <col min="7949" max="7949" width="8" style="116" customWidth="1"/>
    <col min="7950" max="8192" width="9.140625" style="116"/>
    <col min="8193" max="8193" width="20.28515625" style="116" customWidth="1"/>
    <col min="8194" max="8194" width="11.28515625" style="116" customWidth="1"/>
    <col min="8195" max="8195" width="11" style="116" customWidth="1"/>
    <col min="8196" max="8196" width="8.140625" style="116" customWidth="1"/>
    <col min="8197" max="8198" width="11.140625" style="116" customWidth="1"/>
    <col min="8199" max="8199" width="8.5703125" style="116" customWidth="1"/>
    <col min="8200" max="8200" width="9.140625" style="116" customWidth="1"/>
    <col min="8201" max="8201" width="8.85546875" style="116" customWidth="1"/>
    <col min="8202" max="8202" width="8" style="116" customWidth="1"/>
    <col min="8203" max="8204" width="10.85546875" style="116" customWidth="1"/>
    <col min="8205" max="8205" width="8" style="116" customWidth="1"/>
    <col min="8206" max="8448" width="9.140625" style="116"/>
    <col min="8449" max="8449" width="20.28515625" style="116" customWidth="1"/>
    <col min="8450" max="8450" width="11.28515625" style="116" customWidth="1"/>
    <col min="8451" max="8451" width="11" style="116" customWidth="1"/>
    <col min="8452" max="8452" width="8.140625" style="116" customWidth="1"/>
    <col min="8453" max="8454" width="11.140625" style="116" customWidth="1"/>
    <col min="8455" max="8455" width="8.5703125" style="116" customWidth="1"/>
    <col min="8456" max="8456" width="9.140625" style="116" customWidth="1"/>
    <col min="8457" max="8457" width="8.85546875" style="116" customWidth="1"/>
    <col min="8458" max="8458" width="8" style="116" customWidth="1"/>
    <col min="8459" max="8460" width="10.85546875" style="116" customWidth="1"/>
    <col min="8461" max="8461" width="8" style="116" customWidth="1"/>
    <col min="8462" max="8704" width="9.140625" style="116"/>
    <col min="8705" max="8705" width="20.28515625" style="116" customWidth="1"/>
    <col min="8706" max="8706" width="11.28515625" style="116" customWidth="1"/>
    <col min="8707" max="8707" width="11" style="116" customWidth="1"/>
    <col min="8708" max="8708" width="8.140625" style="116" customWidth="1"/>
    <col min="8709" max="8710" width="11.140625" style="116" customWidth="1"/>
    <col min="8711" max="8711" width="8.5703125" style="116" customWidth="1"/>
    <col min="8712" max="8712" width="9.140625" style="116" customWidth="1"/>
    <col min="8713" max="8713" width="8.85546875" style="116" customWidth="1"/>
    <col min="8714" max="8714" width="8" style="116" customWidth="1"/>
    <col min="8715" max="8716" width="10.85546875" style="116" customWidth="1"/>
    <col min="8717" max="8717" width="8" style="116" customWidth="1"/>
    <col min="8718" max="8960" width="9.140625" style="116"/>
    <col min="8961" max="8961" width="20.28515625" style="116" customWidth="1"/>
    <col min="8962" max="8962" width="11.28515625" style="116" customWidth="1"/>
    <col min="8963" max="8963" width="11" style="116" customWidth="1"/>
    <col min="8964" max="8964" width="8.140625" style="116" customWidth="1"/>
    <col min="8965" max="8966" width="11.140625" style="116" customWidth="1"/>
    <col min="8967" max="8967" width="8.5703125" style="116" customWidth="1"/>
    <col min="8968" max="8968" width="9.140625" style="116" customWidth="1"/>
    <col min="8969" max="8969" width="8.85546875" style="116" customWidth="1"/>
    <col min="8970" max="8970" width="8" style="116" customWidth="1"/>
    <col min="8971" max="8972" width="10.85546875" style="116" customWidth="1"/>
    <col min="8973" max="8973" width="8" style="116" customWidth="1"/>
    <col min="8974" max="9216" width="9.140625" style="116"/>
    <col min="9217" max="9217" width="20.28515625" style="116" customWidth="1"/>
    <col min="9218" max="9218" width="11.28515625" style="116" customWidth="1"/>
    <col min="9219" max="9219" width="11" style="116" customWidth="1"/>
    <col min="9220" max="9220" width="8.140625" style="116" customWidth="1"/>
    <col min="9221" max="9222" width="11.140625" style="116" customWidth="1"/>
    <col min="9223" max="9223" width="8.5703125" style="116" customWidth="1"/>
    <col min="9224" max="9224" width="9.140625" style="116" customWidth="1"/>
    <col min="9225" max="9225" width="8.85546875" style="116" customWidth="1"/>
    <col min="9226" max="9226" width="8" style="116" customWidth="1"/>
    <col min="9227" max="9228" width="10.85546875" style="116" customWidth="1"/>
    <col min="9229" max="9229" width="8" style="116" customWidth="1"/>
    <col min="9230" max="9472" width="9.140625" style="116"/>
    <col min="9473" max="9473" width="20.28515625" style="116" customWidth="1"/>
    <col min="9474" max="9474" width="11.28515625" style="116" customWidth="1"/>
    <col min="9475" max="9475" width="11" style="116" customWidth="1"/>
    <col min="9476" max="9476" width="8.140625" style="116" customWidth="1"/>
    <col min="9477" max="9478" width="11.140625" style="116" customWidth="1"/>
    <col min="9479" max="9479" width="8.5703125" style="116" customWidth="1"/>
    <col min="9480" max="9480" width="9.140625" style="116" customWidth="1"/>
    <col min="9481" max="9481" width="8.85546875" style="116" customWidth="1"/>
    <col min="9482" max="9482" width="8" style="116" customWidth="1"/>
    <col min="9483" max="9484" width="10.85546875" style="116" customWidth="1"/>
    <col min="9485" max="9485" width="8" style="116" customWidth="1"/>
    <col min="9486" max="9728" width="9.140625" style="116"/>
    <col min="9729" max="9729" width="20.28515625" style="116" customWidth="1"/>
    <col min="9730" max="9730" width="11.28515625" style="116" customWidth="1"/>
    <col min="9731" max="9731" width="11" style="116" customWidth="1"/>
    <col min="9732" max="9732" width="8.140625" style="116" customWidth="1"/>
    <col min="9733" max="9734" width="11.140625" style="116" customWidth="1"/>
    <col min="9735" max="9735" width="8.5703125" style="116" customWidth="1"/>
    <col min="9736" max="9736" width="9.140625" style="116" customWidth="1"/>
    <col min="9737" max="9737" width="8.85546875" style="116" customWidth="1"/>
    <col min="9738" max="9738" width="8" style="116" customWidth="1"/>
    <col min="9739" max="9740" width="10.85546875" style="116" customWidth="1"/>
    <col min="9741" max="9741" width="8" style="116" customWidth="1"/>
    <col min="9742" max="9984" width="9.140625" style="116"/>
    <col min="9985" max="9985" width="20.28515625" style="116" customWidth="1"/>
    <col min="9986" max="9986" width="11.28515625" style="116" customWidth="1"/>
    <col min="9987" max="9987" width="11" style="116" customWidth="1"/>
    <col min="9988" max="9988" width="8.140625" style="116" customWidth="1"/>
    <col min="9989" max="9990" width="11.140625" style="116" customWidth="1"/>
    <col min="9991" max="9991" width="8.5703125" style="116" customWidth="1"/>
    <col min="9992" max="9992" width="9.140625" style="116" customWidth="1"/>
    <col min="9993" max="9993" width="8.85546875" style="116" customWidth="1"/>
    <col min="9994" max="9994" width="8" style="116" customWidth="1"/>
    <col min="9995" max="9996" width="10.85546875" style="116" customWidth="1"/>
    <col min="9997" max="9997" width="8" style="116" customWidth="1"/>
    <col min="9998" max="10240" width="9.140625" style="116"/>
    <col min="10241" max="10241" width="20.28515625" style="116" customWidth="1"/>
    <col min="10242" max="10242" width="11.28515625" style="116" customWidth="1"/>
    <col min="10243" max="10243" width="11" style="116" customWidth="1"/>
    <col min="10244" max="10244" width="8.140625" style="116" customWidth="1"/>
    <col min="10245" max="10246" width="11.140625" style="116" customWidth="1"/>
    <col min="10247" max="10247" width="8.5703125" style="116" customWidth="1"/>
    <col min="10248" max="10248" width="9.140625" style="116" customWidth="1"/>
    <col min="10249" max="10249" width="8.85546875" style="116" customWidth="1"/>
    <col min="10250" max="10250" width="8" style="116" customWidth="1"/>
    <col min="10251" max="10252" width="10.85546875" style="116" customWidth="1"/>
    <col min="10253" max="10253" width="8" style="116" customWidth="1"/>
    <col min="10254" max="10496" width="9.140625" style="116"/>
    <col min="10497" max="10497" width="20.28515625" style="116" customWidth="1"/>
    <col min="10498" max="10498" width="11.28515625" style="116" customWidth="1"/>
    <col min="10499" max="10499" width="11" style="116" customWidth="1"/>
    <col min="10500" max="10500" width="8.140625" style="116" customWidth="1"/>
    <col min="10501" max="10502" width="11.140625" style="116" customWidth="1"/>
    <col min="10503" max="10503" width="8.5703125" style="116" customWidth="1"/>
    <col min="10504" max="10504" width="9.140625" style="116" customWidth="1"/>
    <col min="10505" max="10505" width="8.85546875" style="116" customWidth="1"/>
    <col min="10506" max="10506" width="8" style="116" customWidth="1"/>
    <col min="10507" max="10508" width="10.85546875" style="116" customWidth="1"/>
    <col min="10509" max="10509" width="8" style="116" customWidth="1"/>
    <col min="10510" max="10752" width="9.140625" style="116"/>
    <col min="10753" max="10753" width="20.28515625" style="116" customWidth="1"/>
    <col min="10754" max="10754" width="11.28515625" style="116" customWidth="1"/>
    <col min="10755" max="10755" width="11" style="116" customWidth="1"/>
    <col min="10756" max="10756" width="8.140625" style="116" customWidth="1"/>
    <col min="10757" max="10758" width="11.140625" style="116" customWidth="1"/>
    <col min="10759" max="10759" width="8.5703125" style="116" customWidth="1"/>
    <col min="10760" max="10760" width="9.140625" style="116" customWidth="1"/>
    <col min="10761" max="10761" width="8.85546875" style="116" customWidth="1"/>
    <col min="10762" max="10762" width="8" style="116" customWidth="1"/>
    <col min="10763" max="10764" width="10.85546875" style="116" customWidth="1"/>
    <col min="10765" max="10765" width="8" style="116" customWidth="1"/>
    <col min="10766" max="11008" width="9.140625" style="116"/>
    <col min="11009" max="11009" width="20.28515625" style="116" customWidth="1"/>
    <col min="11010" max="11010" width="11.28515625" style="116" customWidth="1"/>
    <col min="11011" max="11011" width="11" style="116" customWidth="1"/>
    <col min="11012" max="11012" width="8.140625" style="116" customWidth="1"/>
    <col min="11013" max="11014" width="11.140625" style="116" customWidth="1"/>
    <col min="11015" max="11015" width="8.5703125" style="116" customWidth="1"/>
    <col min="11016" max="11016" width="9.140625" style="116" customWidth="1"/>
    <col min="11017" max="11017" width="8.85546875" style="116" customWidth="1"/>
    <col min="11018" max="11018" width="8" style="116" customWidth="1"/>
    <col min="11019" max="11020" width="10.85546875" style="116" customWidth="1"/>
    <col min="11021" max="11021" width="8" style="116" customWidth="1"/>
    <col min="11022" max="11264" width="9.140625" style="116"/>
    <col min="11265" max="11265" width="20.28515625" style="116" customWidth="1"/>
    <col min="11266" max="11266" width="11.28515625" style="116" customWidth="1"/>
    <col min="11267" max="11267" width="11" style="116" customWidth="1"/>
    <col min="11268" max="11268" width="8.140625" style="116" customWidth="1"/>
    <col min="11269" max="11270" width="11.140625" style="116" customWidth="1"/>
    <col min="11271" max="11271" width="8.5703125" style="116" customWidth="1"/>
    <col min="11272" max="11272" width="9.140625" style="116" customWidth="1"/>
    <col min="11273" max="11273" width="8.85546875" style="116" customWidth="1"/>
    <col min="11274" max="11274" width="8" style="116" customWidth="1"/>
    <col min="11275" max="11276" width="10.85546875" style="116" customWidth="1"/>
    <col min="11277" max="11277" width="8" style="116" customWidth="1"/>
    <col min="11278" max="11520" width="9.140625" style="116"/>
    <col min="11521" max="11521" width="20.28515625" style="116" customWidth="1"/>
    <col min="11522" max="11522" width="11.28515625" style="116" customWidth="1"/>
    <col min="11523" max="11523" width="11" style="116" customWidth="1"/>
    <col min="11524" max="11524" width="8.140625" style="116" customWidth="1"/>
    <col min="11525" max="11526" width="11.140625" style="116" customWidth="1"/>
    <col min="11527" max="11527" width="8.5703125" style="116" customWidth="1"/>
    <col min="11528" max="11528" width="9.140625" style="116" customWidth="1"/>
    <col min="11529" max="11529" width="8.85546875" style="116" customWidth="1"/>
    <col min="11530" max="11530" width="8" style="116" customWidth="1"/>
    <col min="11531" max="11532" width="10.85546875" style="116" customWidth="1"/>
    <col min="11533" max="11533" width="8" style="116" customWidth="1"/>
    <col min="11534" max="11776" width="9.140625" style="116"/>
    <col min="11777" max="11777" width="20.28515625" style="116" customWidth="1"/>
    <col min="11778" max="11778" width="11.28515625" style="116" customWidth="1"/>
    <col min="11779" max="11779" width="11" style="116" customWidth="1"/>
    <col min="11780" max="11780" width="8.140625" style="116" customWidth="1"/>
    <col min="11781" max="11782" width="11.140625" style="116" customWidth="1"/>
    <col min="11783" max="11783" width="8.5703125" style="116" customWidth="1"/>
    <col min="11784" max="11784" width="9.140625" style="116" customWidth="1"/>
    <col min="11785" max="11785" width="8.85546875" style="116" customWidth="1"/>
    <col min="11786" max="11786" width="8" style="116" customWidth="1"/>
    <col min="11787" max="11788" width="10.85546875" style="116" customWidth="1"/>
    <col min="11789" max="11789" width="8" style="116" customWidth="1"/>
    <col min="11790" max="12032" width="9.140625" style="116"/>
    <col min="12033" max="12033" width="20.28515625" style="116" customWidth="1"/>
    <col min="12034" max="12034" width="11.28515625" style="116" customWidth="1"/>
    <col min="12035" max="12035" width="11" style="116" customWidth="1"/>
    <col min="12036" max="12036" width="8.140625" style="116" customWidth="1"/>
    <col min="12037" max="12038" width="11.140625" style="116" customWidth="1"/>
    <col min="12039" max="12039" width="8.5703125" style="116" customWidth="1"/>
    <col min="12040" max="12040" width="9.140625" style="116" customWidth="1"/>
    <col min="12041" max="12041" width="8.85546875" style="116" customWidth="1"/>
    <col min="12042" max="12042" width="8" style="116" customWidth="1"/>
    <col min="12043" max="12044" width="10.85546875" style="116" customWidth="1"/>
    <col min="12045" max="12045" width="8" style="116" customWidth="1"/>
    <col min="12046" max="12288" width="9.140625" style="116"/>
    <col min="12289" max="12289" width="20.28515625" style="116" customWidth="1"/>
    <col min="12290" max="12290" width="11.28515625" style="116" customWidth="1"/>
    <col min="12291" max="12291" width="11" style="116" customWidth="1"/>
    <col min="12292" max="12292" width="8.140625" style="116" customWidth="1"/>
    <col min="12293" max="12294" width="11.140625" style="116" customWidth="1"/>
    <col min="12295" max="12295" width="8.5703125" style="116" customWidth="1"/>
    <col min="12296" max="12296" width="9.140625" style="116" customWidth="1"/>
    <col min="12297" max="12297" width="8.85546875" style="116" customWidth="1"/>
    <col min="12298" max="12298" width="8" style="116" customWidth="1"/>
    <col min="12299" max="12300" width="10.85546875" style="116" customWidth="1"/>
    <col min="12301" max="12301" width="8" style="116" customWidth="1"/>
    <col min="12302" max="12544" width="9.140625" style="116"/>
    <col min="12545" max="12545" width="20.28515625" style="116" customWidth="1"/>
    <col min="12546" max="12546" width="11.28515625" style="116" customWidth="1"/>
    <col min="12547" max="12547" width="11" style="116" customWidth="1"/>
    <col min="12548" max="12548" width="8.140625" style="116" customWidth="1"/>
    <col min="12549" max="12550" width="11.140625" style="116" customWidth="1"/>
    <col min="12551" max="12551" width="8.5703125" style="116" customWidth="1"/>
    <col min="12552" max="12552" width="9.140625" style="116" customWidth="1"/>
    <col min="12553" max="12553" width="8.85546875" style="116" customWidth="1"/>
    <col min="12554" max="12554" width="8" style="116" customWidth="1"/>
    <col min="12555" max="12556" width="10.85546875" style="116" customWidth="1"/>
    <col min="12557" max="12557" width="8" style="116" customWidth="1"/>
    <col min="12558" max="12800" width="9.140625" style="116"/>
    <col min="12801" max="12801" width="20.28515625" style="116" customWidth="1"/>
    <col min="12802" max="12802" width="11.28515625" style="116" customWidth="1"/>
    <col min="12803" max="12803" width="11" style="116" customWidth="1"/>
    <col min="12804" max="12804" width="8.140625" style="116" customWidth="1"/>
    <col min="12805" max="12806" width="11.140625" style="116" customWidth="1"/>
    <col min="12807" max="12807" width="8.5703125" style="116" customWidth="1"/>
    <col min="12808" max="12808" width="9.140625" style="116" customWidth="1"/>
    <col min="12809" max="12809" width="8.85546875" style="116" customWidth="1"/>
    <col min="12810" max="12810" width="8" style="116" customWidth="1"/>
    <col min="12811" max="12812" width="10.85546875" style="116" customWidth="1"/>
    <col min="12813" max="12813" width="8" style="116" customWidth="1"/>
    <col min="12814" max="13056" width="9.140625" style="116"/>
    <col min="13057" max="13057" width="20.28515625" style="116" customWidth="1"/>
    <col min="13058" max="13058" width="11.28515625" style="116" customWidth="1"/>
    <col min="13059" max="13059" width="11" style="116" customWidth="1"/>
    <col min="13060" max="13060" width="8.140625" style="116" customWidth="1"/>
    <col min="13061" max="13062" width="11.140625" style="116" customWidth="1"/>
    <col min="13063" max="13063" width="8.5703125" style="116" customWidth="1"/>
    <col min="13064" max="13064" width="9.140625" style="116" customWidth="1"/>
    <col min="13065" max="13065" width="8.85546875" style="116" customWidth="1"/>
    <col min="13066" max="13066" width="8" style="116" customWidth="1"/>
    <col min="13067" max="13068" width="10.85546875" style="116" customWidth="1"/>
    <col min="13069" max="13069" width="8" style="116" customWidth="1"/>
    <col min="13070" max="13312" width="9.140625" style="116"/>
    <col min="13313" max="13313" width="20.28515625" style="116" customWidth="1"/>
    <col min="13314" max="13314" width="11.28515625" style="116" customWidth="1"/>
    <col min="13315" max="13315" width="11" style="116" customWidth="1"/>
    <col min="13316" max="13316" width="8.140625" style="116" customWidth="1"/>
    <col min="13317" max="13318" width="11.140625" style="116" customWidth="1"/>
    <col min="13319" max="13319" width="8.5703125" style="116" customWidth="1"/>
    <col min="13320" max="13320" width="9.140625" style="116" customWidth="1"/>
    <col min="13321" max="13321" width="8.85546875" style="116" customWidth="1"/>
    <col min="13322" max="13322" width="8" style="116" customWidth="1"/>
    <col min="13323" max="13324" width="10.85546875" style="116" customWidth="1"/>
    <col min="13325" max="13325" width="8" style="116" customWidth="1"/>
    <col min="13326" max="13568" width="9.140625" style="116"/>
    <col min="13569" max="13569" width="20.28515625" style="116" customWidth="1"/>
    <col min="13570" max="13570" width="11.28515625" style="116" customWidth="1"/>
    <col min="13571" max="13571" width="11" style="116" customWidth="1"/>
    <col min="13572" max="13572" width="8.140625" style="116" customWidth="1"/>
    <col min="13573" max="13574" width="11.140625" style="116" customWidth="1"/>
    <col min="13575" max="13575" width="8.5703125" style="116" customWidth="1"/>
    <col min="13576" max="13576" width="9.140625" style="116" customWidth="1"/>
    <col min="13577" max="13577" width="8.85546875" style="116" customWidth="1"/>
    <col min="13578" max="13578" width="8" style="116" customWidth="1"/>
    <col min="13579" max="13580" width="10.85546875" style="116" customWidth="1"/>
    <col min="13581" max="13581" width="8" style="116" customWidth="1"/>
    <col min="13582" max="13824" width="9.140625" style="116"/>
    <col min="13825" max="13825" width="20.28515625" style="116" customWidth="1"/>
    <col min="13826" max="13826" width="11.28515625" style="116" customWidth="1"/>
    <col min="13827" max="13827" width="11" style="116" customWidth="1"/>
    <col min="13828" max="13828" width="8.140625" style="116" customWidth="1"/>
    <col min="13829" max="13830" width="11.140625" style="116" customWidth="1"/>
    <col min="13831" max="13831" width="8.5703125" style="116" customWidth="1"/>
    <col min="13832" max="13832" width="9.140625" style="116" customWidth="1"/>
    <col min="13833" max="13833" width="8.85546875" style="116" customWidth="1"/>
    <col min="13834" max="13834" width="8" style="116" customWidth="1"/>
    <col min="13835" max="13836" width="10.85546875" style="116" customWidth="1"/>
    <col min="13837" max="13837" width="8" style="116" customWidth="1"/>
    <col min="13838" max="14080" width="9.140625" style="116"/>
    <col min="14081" max="14081" width="20.28515625" style="116" customWidth="1"/>
    <col min="14082" max="14082" width="11.28515625" style="116" customWidth="1"/>
    <col min="14083" max="14083" width="11" style="116" customWidth="1"/>
    <col min="14084" max="14084" width="8.140625" style="116" customWidth="1"/>
    <col min="14085" max="14086" width="11.140625" style="116" customWidth="1"/>
    <col min="14087" max="14087" width="8.5703125" style="116" customWidth="1"/>
    <col min="14088" max="14088" width="9.140625" style="116" customWidth="1"/>
    <col min="14089" max="14089" width="8.85546875" style="116" customWidth="1"/>
    <col min="14090" max="14090" width="8" style="116" customWidth="1"/>
    <col min="14091" max="14092" width="10.85546875" style="116" customWidth="1"/>
    <col min="14093" max="14093" width="8" style="116" customWidth="1"/>
    <col min="14094" max="14336" width="9.140625" style="116"/>
    <col min="14337" max="14337" width="20.28515625" style="116" customWidth="1"/>
    <col min="14338" max="14338" width="11.28515625" style="116" customWidth="1"/>
    <col min="14339" max="14339" width="11" style="116" customWidth="1"/>
    <col min="14340" max="14340" width="8.140625" style="116" customWidth="1"/>
    <col min="14341" max="14342" width="11.140625" style="116" customWidth="1"/>
    <col min="14343" max="14343" width="8.5703125" style="116" customWidth="1"/>
    <col min="14344" max="14344" width="9.140625" style="116" customWidth="1"/>
    <col min="14345" max="14345" width="8.85546875" style="116" customWidth="1"/>
    <col min="14346" max="14346" width="8" style="116" customWidth="1"/>
    <col min="14347" max="14348" width="10.85546875" style="116" customWidth="1"/>
    <col min="14349" max="14349" width="8" style="116" customWidth="1"/>
    <col min="14350" max="14592" width="9.140625" style="116"/>
    <col min="14593" max="14593" width="20.28515625" style="116" customWidth="1"/>
    <col min="14594" max="14594" width="11.28515625" style="116" customWidth="1"/>
    <col min="14595" max="14595" width="11" style="116" customWidth="1"/>
    <col min="14596" max="14596" width="8.140625" style="116" customWidth="1"/>
    <col min="14597" max="14598" width="11.140625" style="116" customWidth="1"/>
    <col min="14599" max="14599" width="8.5703125" style="116" customWidth="1"/>
    <col min="14600" max="14600" width="9.140625" style="116" customWidth="1"/>
    <col min="14601" max="14601" width="8.85546875" style="116" customWidth="1"/>
    <col min="14602" max="14602" width="8" style="116" customWidth="1"/>
    <col min="14603" max="14604" width="10.85546875" style="116" customWidth="1"/>
    <col min="14605" max="14605" width="8" style="116" customWidth="1"/>
    <col min="14606" max="14848" width="9.140625" style="116"/>
    <col min="14849" max="14849" width="20.28515625" style="116" customWidth="1"/>
    <col min="14850" max="14850" width="11.28515625" style="116" customWidth="1"/>
    <col min="14851" max="14851" width="11" style="116" customWidth="1"/>
    <col min="14852" max="14852" width="8.140625" style="116" customWidth="1"/>
    <col min="14853" max="14854" width="11.140625" style="116" customWidth="1"/>
    <col min="14855" max="14855" width="8.5703125" style="116" customWidth="1"/>
    <col min="14856" max="14856" width="9.140625" style="116" customWidth="1"/>
    <col min="14857" max="14857" width="8.85546875" style="116" customWidth="1"/>
    <col min="14858" max="14858" width="8" style="116" customWidth="1"/>
    <col min="14859" max="14860" width="10.85546875" style="116" customWidth="1"/>
    <col min="14861" max="14861" width="8" style="116" customWidth="1"/>
    <col min="14862" max="15104" width="9.140625" style="116"/>
    <col min="15105" max="15105" width="20.28515625" style="116" customWidth="1"/>
    <col min="15106" max="15106" width="11.28515625" style="116" customWidth="1"/>
    <col min="15107" max="15107" width="11" style="116" customWidth="1"/>
    <col min="15108" max="15108" width="8.140625" style="116" customWidth="1"/>
    <col min="15109" max="15110" width="11.140625" style="116" customWidth="1"/>
    <col min="15111" max="15111" width="8.5703125" style="116" customWidth="1"/>
    <col min="15112" max="15112" width="9.140625" style="116" customWidth="1"/>
    <col min="15113" max="15113" width="8.85546875" style="116" customWidth="1"/>
    <col min="15114" max="15114" width="8" style="116" customWidth="1"/>
    <col min="15115" max="15116" width="10.85546875" style="116" customWidth="1"/>
    <col min="15117" max="15117" width="8" style="116" customWidth="1"/>
    <col min="15118" max="15360" width="9.140625" style="116"/>
    <col min="15361" max="15361" width="20.28515625" style="116" customWidth="1"/>
    <col min="15362" max="15362" width="11.28515625" style="116" customWidth="1"/>
    <col min="15363" max="15363" width="11" style="116" customWidth="1"/>
    <col min="15364" max="15364" width="8.140625" style="116" customWidth="1"/>
    <col min="15365" max="15366" width="11.140625" style="116" customWidth="1"/>
    <col min="15367" max="15367" width="8.5703125" style="116" customWidth="1"/>
    <col min="15368" max="15368" width="9.140625" style="116" customWidth="1"/>
    <col min="15369" max="15369" width="8.85546875" style="116" customWidth="1"/>
    <col min="15370" max="15370" width="8" style="116" customWidth="1"/>
    <col min="15371" max="15372" width="10.85546875" style="116" customWidth="1"/>
    <col min="15373" max="15373" width="8" style="116" customWidth="1"/>
    <col min="15374" max="15616" width="9.140625" style="116"/>
    <col min="15617" max="15617" width="20.28515625" style="116" customWidth="1"/>
    <col min="15618" max="15618" width="11.28515625" style="116" customWidth="1"/>
    <col min="15619" max="15619" width="11" style="116" customWidth="1"/>
    <col min="15620" max="15620" width="8.140625" style="116" customWidth="1"/>
    <col min="15621" max="15622" width="11.140625" style="116" customWidth="1"/>
    <col min="15623" max="15623" width="8.5703125" style="116" customWidth="1"/>
    <col min="15624" max="15624" width="9.140625" style="116" customWidth="1"/>
    <col min="15625" max="15625" width="8.85546875" style="116" customWidth="1"/>
    <col min="15626" max="15626" width="8" style="116" customWidth="1"/>
    <col min="15627" max="15628" width="10.85546875" style="116" customWidth="1"/>
    <col min="15629" max="15629" width="8" style="116" customWidth="1"/>
    <col min="15630" max="15872" width="9.140625" style="116"/>
    <col min="15873" max="15873" width="20.28515625" style="116" customWidth="1"/>
    <col min="15874" max="15874" width="11.28515625" style="116" customWidth="1"/>
    <col min="15875" max="15875" width="11" style="116" customWidth="1"/>
    <col min="15876" max="15876" width="8.140625" style="116" customWidth="1"/>
    <col min="15877" max="15878" width="11.140625" style="116" customWidth="1"/>
    <col min="15879" max="15879" width="8.5703125" style="116" customWidth="1"/>
    <col min="15880" max="15880" width="9.140625" style="116" customWidth="1"/>
    <col min="15881" max="15881" width="8.85546875" style="116" customWidth="1"/>
    <col min="15882" max="15882" width="8" style="116" customWidth="1"/>
    <col min="15883" max="15884" width="10.85546875" style="116" customWidth="1"/>
    <col min="15885" max="15885" width="8" style="116" customWidth="1"/>
    <col min="15886" max="16128" width="9.140625" style="116"/>
    <col min="16129" max="16129" width="20.28515625" style="116" customWidth="1"/>
    <col min="16130" max="16130" width="11.28515625" style="116" customWidth="1"/>
    <col min="16131" max="16131" width="11" style="116" customWidth="1"/>
    <col min="16132" max="16132" width="8.140625" style="116" customWidth="1"/>
    <col min="16133" max="16134" width="11.140625" style="116" customWidth="1"/>
    <col min="16135" max="16135" width="8.5703125" style="116" customWidth="1"/>
    <col min="16136" max="16136" width="9.140625" style="116" customWidth="1"/>
    <col min="16137" max="16137" width="8.85546875" style="116" customWidth="1"/>
    <col min="16138" max="16138" width="8" style="116" customWidth="1"/>
    <col min="16139" max="16140" width="10.85546875" style="116" customWidth="1"/>
    <col min="16141" max="16141" width="8" style="116" customWidth="1"/>
    <col min="16142" max="16384" width="9.140625" style="116"/>
  </cols>
  <sheetData>
    <row r="1" spans="1:26" ht="27" customHeight="1">
      <c r="A1" s="373" t="s">
        <v>121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spans="1:26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P2" s="118" t="s">
        <v>122</v>
      </c>
    </row>
    <row r="3" spans="1:26" ht="15" customHeight="1">
      <c r="A3" s="353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119"/>
    </row>
    <row r="4" spans="1:26" ht="36" customHeight="1">
      <c r="A4" s="353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119"/>
    </row>
    <row r="5" spans="1:26" ht="42.75" customHeight="1">
      <c r="A5" s="353"/>
      <c r="B5" s="21" t="s">
        <v>178</v>
      </c>
      <c r="C5" s="21" t="s">
        <v>77</v>
      </c>
      <c r="D5" s="21" t="s">
        <v>179</v>
      </c>
      <c r="E5" s="21" t="s">
        <v>178</v>
      </c>
      <c r="F5" s="21" t="s">
        <v>77</v>
      </c>
      <c r="G5" s="21" t="s">
        <v>179</v>
      </c>
      <c r="H5" s="21" t="s">
        <v>178</v>
      </c>
      <c r="I5" s="21" t="s">
        <v>77</v>
      </c>
      <c r="J5" s="21" t="s">
        <v>179</v>
      </c>
      <c r="K5" s="21" t="s">
        <v>178</v>
      </c>
      <c r="L5" s="21" t="s">
        <v>77</v>
      </c>
      <c r="M5" s="22" t="s">
        <v>179</v>
      </c>
      <c r="N5" s="21" t="s">
        <v>178</v>
      </c>
      <c r="O5" s="21" t="s">
        <v>77</v>
      </c>
      <c r="P5" s="22" t="s">
        <v>179</v>
      </c>
      <c r="Q5" s="119"/>
    </row>
    <row r="6" spans="1:26">
      <c r="A6" s="72" t="s">
        <v>85</v>
      </c>
      <c r="B6" s="74">
        <f>SUM(B7:B26)</f>
        <v>935446.4</v>
      </c>
      <c r="C6" s="74">
        <f>SUM(C7:C26)</f>
        <v>922285.4</v>
      </c>
      <c r="D6" s="74">
        <f>B6/C6*100</f>
        <v>101.42699862753982</v>
      </c>
      <c r="E6" s="74">
        <f>SUM(E7:E26)</f>
        <v>931267.40000000014</v>
      </c>
      <c r="F6" s="74">
        <f>SUM(F7:F26)</f>
        <v>918488.00000000012</v>
      </c>
      <c r="G6" s="74">
        <f>E6/F6*100</f>
        <v>101.39135187394936</v>
      </c>
      <c r="H6" s="74">
        <f>SUM(H7:H26)</f>
        <v>4179</v>
      </c>
      <c r="I6" s="74">
        <f>SUM(I7:I26)</f>
        <v>3797.4</v>
      </c>
      <c r="J6" s="74">
        <f>H6/I6*100</f>
        <v>110.04898088165587</v>
      </c>
      <c r="K6" s="74">
        <f>SUM(K7:K26)</f>
        <v>131641.99999999997</v>
      </c>
      <c r="L6" s="74">
        <f>SUM(L7:L26)</f>
        <v>136527.20000000001</v>
      </c>
      <c r="M6" s="74">
        <f>K6/L6*100</f>
        <v>96.421811917332192</v>
      </c>
      <c r="N6" s="74">
        <f>SUM(N7:N26)</f>
        <v>1067088.3999999997</v>
      </c>
      <c r="O6" s="74">
        <f>SUM(O7:O26)</f>
        <v>1058812.7</v>
      </c>
      <c r="P6" s="74">
        <f>N6/O6*100</f>
        <v>100.78160188293923</v>
      </c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>
      <c r="A7" s="77" t="s">
        <v>86</v>
      </c>
      <c r="B7" s="74">
        <f>E7+H7</f>
        <v>931.5</v>
      </c>
      <c r="C7" s="74">
        <f>F7+I7</f>
        <v>944.2</v>
      </c>
      <c r="D7" s="74">
        <f t="shared" ref="D7:D26" si="0">B7/C7*100</f>
        <v>98.654945986019911</v>
      </c>
      <c r="E7" s="74">
        <v>773.5</v>
      </c>
      <c r="F7" s="74">
        <v>785</v>
      </c>
      <c r="G7" s="74">
        <f t="shared" ref="G7:G26" si="1">E7/F7*100</f>
        <v>98.535031847133752</v>
      </c>
      <c r="H7" s="74">
        <v>158</v>
      </c>
      <c r="I7" s="74">
        <v>159.19999999999999</v>
      </c>
      <c r="J7" s="74">
        <f t="shared" ref="J7:J23" si="2">H7/I7*100</f>
        <v>99.246231155778901</v>
      </c>
      <c r="K7" s="74">
        <v>9841.4</v>
      </c>
      <c r="L7" s="74">
        <v>9863.7000000000007</v>
      </c>
      <c r="M7" s="74">
        <f t="shared" ref="M7:M26" si="3">K7/L7*100</f>
        <v>99.773918509281501</v>
      </c>
      <c r="N7" s="74">
        <v>10772.9</v>
      </c>
      <c r="O7" s="74">
        <v>10807.9</v>
      </c>
      <c r="P7" s="74">
        <f t="shared" ref="P7:P26" si="4">N7/O7*100</f>
        <v>99.676162806835748</v>
      </c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>
      <c r="A8" s="78" t="s">
        <v>87</v>
      </c>
      <c r="B8" s="74">
        <f t="shared" ref="B8:B23" si="5">E8+H8</f>
        <v>151531.20000000001</v>
      </c>
      <c r="C8" s="74">
        <f>F8+I8</f>
        <v>161899.9</v>
      </c>
      <c r="D8" s="74">
        <f t="shared" si="0"/>
        <v>93.595610621130717</v>
      </c>
      <c r="E8" s="74">
        <v>151224</v>
      </c>
      <c r="F8" s="74">
        <v>161567</v>
      </c>
      <c r="G8" s="74">
        <f t="shared" si="1"/>
        <v>93.598321439402838</v>
      </c>
      <c r="H8" s="74">
        <v>307.2</v>
      </c>
      <c r="I8" s="74">
        <v>332.9</v>
      </c>
      <c r="J8" s="74">
        <f t="shared" si="2"/>
        <v>92.279963953139088</v>
      </c>
      <c r="K8" s="74">
        <v>8114.9</v>
      </c>
      <c r="L8" s="74">
        <v>7768.5</v>
      </c>
      <c r="M8" s="74">
        <f t="shared" si="3"/>
        <v>104.45903327540708</v>
      </c>
      <c r="N8" s="74">
        <v>159646.1</v>
      </c>
      <c r="O8" s="74">
        <v>169668.4</v>
      </c>
      <c r="P8" s="74">
        <f t="shared" si="4"/>
        <v>94.093007301300659</v>
      </c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3.5" customHeight="1">
      <c r="A9" s="124" t="s">
        <v>88</v>
      </c>
      <c r="B9" s="123">
        <f t="shared" si="5"/>
        <v>36136.199999999997</v>
      </c>
      <c r="C9" s="74">
        <f t="shared" ref="C9:C23" si="6">F9+I9</f>
        <v>42141.1</v>
      </c>
      <c r="D9" s="74">
        <f t="shared" si="0"/>
        <v>85.750490613676433</v>
      </c>
      <c r="E9" s="123">
        <v>35884</v>
      </c>
      <c r="F9" s="123">
        <v>42046</v>
      </c>
      <c r="G9" s="74">
        <f t="shared" si="1"/>
        <v>85.344622556247913</v>
      </c>
      <c r="H9" s="123">
        <v>252.2</v>
      </c>
      <c r="I9" s="123">
        <v>95.1</v>
      </c>
      <c r="J9" s="74">
        <f t="shared" si="2"/>
        <v>265.19453207150366</v>
      </c>
      <c r="K9" s="123">
        <v>13450.7</v>
      </c>
      <c r="L9" s="123">
        <v>14009.9</v>
      </c>
      <c r="M9" s="74">
        <f t="shared" si="3"/>
        <v>96.008536820391299</v>
      </c>
      <c r="N9" s="123">
        <v>49586.9</v>
      </c>
      <c r="O9" s="123">
        <v>56151</v>
      </c>
      <c r="P9" s="74">
        <f t="shared" si="4"/>
        <v>88.309914338123988</v>
      </c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>
      <c r="A10" s="78" t="s">
        <v>89</v>
      </c>
      <c r="B10" s="74">
        <f t="shared" si="5"/>
        <v>124635.9</v>
      </c>
      <c r="C10" s="74">
        <f t="shared" si="6"/>
        <v>106736.9</v>
      </c>
      <c r="D10" s="74">
        <f t="shared" si="0"/>
        <v>116.76927098313705</v>
      </c>
      <c r="E10" s="74">
        <v>124075.7</v>
      </c>
      <c r="F10" s="74">
        <v>106133.5</v>
      </c>
      <c r="G10" s="74">
        <f t="shared" si="1"/>
        <v>116.90531264869244</v>
      </c>
      <c r="H10" s="74">
        <v>560.20000000000005</v>
      </c>
      <c r="I10" s="74">
        <v>603.4</v>
      </c>
      <c r="J10" s="74">
        <f t="shared" si="2"/>
        <v>92.840570102751087</v>
      </c>
      <c r="K10" s="74">
        <v>15543.7</v>
      </c>
      <c r="L10" s="74">
        <v>15402.3</v>
      </c>
      <c r="M10" s="74">
        <f t="shared" si="3"/>
        <v>100.91804470760862</v>
      </c>
      <c r="N10" s="74">
        <v>140179.6</v>
      </c>
      <c r="O10" s="74">
        <v>122139.2</v>
      </c>
      <c r="P10" s="74">
        <f t="shared" si="4"/>
        <v>114.77036037570247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>
      <c r="A11" s="78" t="s">
        <v>90</v>
      </c>
      <c r="B11" s="74">
        <f t="shared" si="5"/>
        <v>4930.5999999999995</v>
      </c>
      <c r="C11" s="74">
        <f t="shared" si="6"/>
        <v>2371</v>
      </c>
      <c r="D11" s="74">
        <f>B11/C11*100</f>
        <v>207.95444959932516</v>
      </c>
      <c r="E11" s="74">
        <v>4889.2</v>
      </c>
      <c r="F11" s="74">
        <v>2334.3000000000002</v>
      </c>
      <c r="G11" s="74">
        <f t="shared" si="1"/>
        <v>209.45037056076768</v>
      </c>
      <c r="H11" s="74">
        <v>41.4</v>
      </c>
      <c r="I11" s="74">
        <v>36.700000000000003</v>
      </c>
      <c r="J11" s="74">
        <f t="shared" si="2"/>
        <v>112.80653950953676</v>
      </c>
      <c r="K11" s="74">
        <v>294.39999999999998</v>
      </c>
      <c r="L11" s="74">
        <v>259.8</v>
      </c>
      <c r="M11" s="74">
        <f t="shared" si="3"/>
        <v>113.31793687451885</v>
      </c>
      <c r="N11" s="74">
        <v>5225</v>
      </c>
      <c r="O11" s="74">
        <v>2630.7</v>
      </c>
      <c r="P11" s="74">
        <f t="shared" si="4"/>
        <v>198.61633785684421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>
      <c r="A12" s="78" t="s">
        <v>91</v>
      </c>
      <c r="B12" s="74">
        <f t="shared" si="5"/>
        <v>29175</v>
      </c>
      <c r="C12" s="74">
        <f t="shared" si="6"/>
        <v>31115.3</v>
      </c>
      <c r="D12" s="74">
        <f t="shared" si="0"/>
        <v>93.764161039745716</v>
      </c>
      <c r="E12" s="74">
        <v>28991.5</v>
      </c>
      <c r="F12" s="74">
        <v>30933</v>
      </c>
      <c r="G12" s="74">
        <f t="shared" si="1"/>
        <v>93.723531503572232</v>
      </c>
      <c r="H12" s="74">
        <v>183.5</v>
      </c>
      <c r="I12" s="74">
        <v>182.3</v>
      </c>
      <c r="J12" s="74">
        <f t="shared" si="2"/>
        <v>100.65825562260011</v>
      </c>
      <c r="K12" s="74">
        <v>4810.5</v>
      </c>
      <c r="L12" s="74">
        <v>4842</v>
      </c>
      <c r="M12" s="74">
        <f t="shared" si="3"/>
        <v>99.34944237918215</v>
      </c>
      <c r="N12" s="74">
        <v>33985.5</v>
      </c>
      <c r="O12" s="74">
        <v>35957.300000000003</v>
      </c>
      <c r="P12" s="74">
        <f t="shared" si="4"/>
        <v>94.516273468808834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>
      <c r="A13" s="78" t="s">
        <v>92</v>
      </c>
      <c r="B13" s="74">
        <f t="shared" si="5"/>
        <v>12663.6</v>
      </c>
      <c r="C13" s="74">
        <f t="shared" si="6"/>
        <v>14608.9</v>
      </c>
      <c r="D13" s="74">
        <f t="shared" si="0"/>
        <v>86.684144596786894</v>
      </c>
      <c r="E13" s="74">
        <v>12320</v>
      </c>
      <c r="F13" s="74">
        <v>14266.8</v>
      </c>
      <c r="G13" s="74">
        <f t="shared" si="1"/>
        <v>86.354333137073496</v>
      </c>
      <c r="H13" s="74">
        <v>343.6</v>
      </c>
      <c r="I13" s="74">
        <v>342.1</v>
      </c>
      <c r="J13" s="74">
        <f t="shared" si="2"/>
        <v>100.43846828412745</v>
      </c>
      <c r="K13" s="74">
        <v>9184.4</v>
      </c>
      <c r="L13" s="74">
        <v>9148.2000000000007</v>
      </c>
      <c r="M13" s="74">
        <f t="shared" si="3"/>
        <v>100.39570625915479</v>
      </c>
      <c r="N13" s="74">
        <v>21848</v>
      </c>
      <c r="O13" s="74">
        <v>23757.1</v>
      </c>
      <c r="P13" s="74">
        <f t="shared" si="4"/>
        <v>91.964086525712318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>
      <c r="A14" s="78" t="s">
        <v>93</v>
      </c>
      <c r="B14" s="74">
        <f t="shared" si="5"/>
        <v>66116.3</v>
      </c>
      <c r="C14" s="74">
        <f t="shared" si="6"/>
        <v>76209.100000000006</v>
      </c>
      <c r="D14" s="74">
        <f t="shared" si="0"/>
        <v>86.75643722337621</v>
      </c>
      <c r="E14" s="74">
        <v>65721</v>
      </c>
      <c r="F14" s="74">
        <v>75817.100000000006</v>
      </c>
      <c r="G14" s="74">
        <f t="shared" si="1"/>
        <v>86.683610953201836</v>
      </c>
      <c r="H14" s="74">
        <v>395.3</v>
      </c>
      <c r="I14" s="74">
        <v>392</v>
      </c>
      <c r="J14" s="74">
        <f t="shared" si="2"/>
        <v>100.84183673469389</v>
      </c>
      <c r="K14" s="74">
        <v>13488.9</v>
      </c>
      <c r="L14" s="74">
        <v>13763.6</v>
      </c>
      <c r="M14" s="74">
        <f t="shared" si="3"/>
        <v>98.004155889447517</v>
      </c>
      <c r="N14" s="74">
        <v>79605.2</v>
      </c>
      <c r="O14" s="74">
        <v>89972.7</v>
      </c>
      <c r="P14" s="74">
        <f t="shared" si="4"/>
        <v>88.477060263835583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>
      <c r="A15" s="78" t="s">
        <v>94</v>
      </c>
      <c r="B15" s="74">
        <f t="shared" si="5"/>
        <v>158937.69999999998</v>
      </c>
      <c r="C15" s="74">
        <f t="shared" si="6"/>
        <v>157305.69999999998</v>
      </c>
      <c r="D15" s="74">
        <f t="shared" si="0"/>
        <v>101.037470352314</v>
      </c>
      <c r="E15" s="74">
        <v>158330.4</v>
      </c>
      <c r="F15" s="74">
        <v>156644.4</v>
      </c>
      <c r="G15" s="74">
        <f t="shared" si="1"/>
        <v>101.07632318806161</v>
      </c>
      <c r="H15" s="74">
        <v>607.29999999999995</v>
      </c>
      <c r="I15" s="74">
        <v>661.3</v>
      </c>
      <c r="J15" s="74">
        <f t="shared" si="2"/>
        <v>91.834265840012094</v>
      </c>
      <c r="K15" s="74">
        <v>5805.1</v>
      </c>
      <c r="L15" s="74">
        <v>5884.2</v>
      </c>
      <c r="M15" s="74">
        <f t="shared" si="3"/>
        <v>98.655722103259592</v>
      </c>
      <c r="N15" s="74">
        <v>164742.79999999999</v>
      </c>
      <c r="O15" s="74">
        <v>163189.9</v>
      </c>
      <c r="P15" s="74">
        <f t="shared" si="4"/>
        <v>100.95159075408466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25" customHeight="1">
      <c r="A16" s="78" t="s">
        <v>95</v>
      </c>
      <c r="B16" s="74">
        <f t="shared" si="5"/>
        <v>99392.9</v>
      </c>
      <c r="C16" s="74">
        <f t="shared" si="6"/>
        <v>85153.4</v>
      </c>
      <c r="D16" s="74">
        <f t="shared" si="0"/>
        <v>116.72217433478875</v>
      </c>
      <c r="E16" s="74">
        <v>99372</v>
      </c>
      <c r="F16" s="74">
        <v>85133.5</v>
      </c>
      <c r="G16" s="74">
        <f t="shared" si="1"/>
        <v>116.72490852602088</v>
      </c>
      <c r="H16" s="74">
        <v>20.9</v>
      </c>
      <c r="I16" s="74">
        <v>19.899999999999999</v>
      </c>
      <c r="J16" s="74">
        <f t="shared" si="2"/>
        <v>105.0251256281407</v>
      </c>
      <c r="K16" s="74">
        <v>5597.2</v>
      </c>
      <c r="L16" s="74">
        <v>5427.1</v>
      </c>
      <c r="M16" s="74">
        <f t="shared" si="3"/>
        <v>103.13427060492712</v>
      </c>
      <c r="N16" s="74">
        <v>104990.1</v>
      </c>
      <c r="O16" s="74">
        <v>90580.5</v>
      </c>
      <c r="P16" s="74">
        <f t="shared" si="4"/>
        <v>115.90805968171958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4.25" customHeight="1">
      <c r="A17" s="78" t="s">
        <v>96</v>
      </c>
      <c r="B17" s="74">
        <f>H17</f>
        <v>427.9</v>
      </c>
      <c r="C17" s="74">
        <f>I17</f>
        <v>147</v>
      </c>
      <c r="D17" s="74">
        <f t="shared" si="0"/>
        <v>291.08843537414964</v>
      </c>
      <c r="E17" s="74" t="s">
        <v>187</v>
      </c>
      <c r="F17" s="74" t="s">
        <v>187</v>
      </c>
      <c r="G17" s="74" t="s">
        <v>187</v>
      </c>
      <c r="H17" s="74">
        <v>427.9</v>
      </c>
      <c r="I17" s="74">
        <v>147</v>
      </c>
      <c r="J17" s="74">
        <f t="shared" si="2"/>
        <v>291.08843537414964</v>
      </c>
      <c r="K17" s="74">
        <v>917.2</v>
      </c>
      <c r="L17" s="74">
        <v>938.7</v>
      </c>
      <c r="M17" s="74">
        <f t="shared" si="3"/>
        <v>97.709598380739322</v>
      </c>
      <c r="N17" s="74">
        <v>1345.1</v>
      </c>
      <c r="O17" s="74">
        <v>1085.8</v>
      </c>
      <c r="P17" s="74">
        <f>N17/O17*100</f>
        <v>123.8810093939952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4.25" customHeight="1">
      <c r="A18" s="78" t="s">
        <v>97</v>
      </c>
      <c r="B18" s="74">
        <f>H18</f>
        <v>20.100000000000001</v>
      </c>
      <c r="C18" s="74">
        <f>I18</f>
        <v>20.100000000000001</v>
      </c>
      <c r="D18" s="74">
        <f t="shared" si="0"/>
        <v>100</v>
      </c>
      <c r="E18" s="74" t="s">
        <v>187</v>
      </c>
      <c r="F18" s="74" t="s">
        <v>187</v>
      </c>
      <c r="G18" s="74" t="s">
        <v>187</v>
      </c>
      <c r="H18" s="74">
        <v>20.100000000000001</v>
      </c>
      <c r="I18" s="74">
        <v>20.100000000000001</v>
      </c>
      <c r="J18" s="74">
        <f t="shared" si="2"/>
        <v>100</v>
      </c>
      <c r="K18" s="74">
        <v>73.7</v>
      </c>
      <c r="L18" s="74">
        <v>73.599999999999994</v>
      </c>
      <c r="M18" s="74">
        <f t="shared" si="3"/>
        <v>100.1358695652174</v>
      </c>
      <c r="N18" s="74">
        <v>93.8</v>
      </c>
      <c r="O18" s="74">
        <v>93.7</v>
      </c>
      <c r="P18" s="74">
        <f t="shared" si="4"/>
        <v>100.10672358591248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25" customHeight="1">
      <c r="A19" s="78" t="s">
        <v>98</v>
      </c>
      <c r="B19" s="74">
        <f t="shared" si="5"/>
        <v>44754.3</v>
      </c>
      <c r="C19" s="74">
        <f t="shared" si="6"/>
        <v>44039.9</v>
      </c>
      <c r="D19" s="74">
        <f t="shared" si="0"/>
        <v>101.62216535459889</v>
      </c>
      <c r="E19" s="74">
        <v>44651.3</v>
      </c>
      <c r="F19" s="74">
        <v>43884</v>
      </c>
      <c r="G19" s="74">
        <f t="shared" si="1"/>
        <v>101.74847324765291</v>
      </c>
      <c r="H19" s="74">
        <v>103</v>
      </c>
      <c r="I19" s="74">
        <v>155.9</v>
      </c>
      <c r="J19" s="74">
        <f t="shared" si="2"/>
        <v>66.067992302758171</v>
      </c>
      <c r="K19" s="74">
        <v>3273.4</v>
      </c>
      <c r="L19" s="74">
        <v>4566.2</v>
      </c>
      <c r="M19" s="74">
        <f t="shared" si="3"/>
        <v>71.687617712758978</v>
      </c>
      <c r="N19" s="74">
        <v>48027.7</v>
      </c>
      <c r="O19" s="74">
        <v>48606.1</v>
      </c>
      <c r="P19" s="74">
        <f t="shared" si="4"/>
        <v>98.810025902098715</v>
      </c>
      <c r="Q19" s="75"/>
      <c r="R19" s="75"/>
      <c r="S19" s="79"/>
      <c r="T19" s="79"/>
      <c r="U19" s="75"/>
      <c r="V19" s="75"/>
      <c r="W19" s="75"/>
      <c r="X19" s="75"/>
      <c r="Y19" s="75"/>
      <c r="Z19" s="75"/>
    </row>
    <row r="20" spans="1:26" ht="14.25" customHeight="1">
      <c r="A20" s="78" t="s">
        <v>99</v>
      </c>
      <c r="B20" s="74">
        <f t="shared" si="5"/>
        <v>131666.79999999999</v>
      </c>
      <c r="C20" s="74">
        <f t="shared" si="6"/>
        <v>121737.2</v>
      </c>
      <c r="D20" s="74">
        <f t="shared" si="0"/>
        <v>108.15658648301422</v>
      </c>
      <c r="E20" s="74">
        <v>131652.29999999999</v>
      </c>
      <c r="F20" s="74">
        <v>121725.8</v>
      </c>
      <c r="G20" s="74">
        <f t="shared" si="1"/>
        <v>108.15480366528705</v>
      </c>
      <c r="H20" s="74">
        <v>14.5</v>
      </c>
      <c r="I20" s="74">
        <v>11.4</v>
      </c>
      <c r="J20" s="74">
        <f t="shared" si="2"/>
        <v>127.19298245614034</v>
      </c>
      <c r="K20" s="74">
        <v>5778.9</v>
      </c>
      <c r="L20" s="74">
        <v>5773.1</v>
      </c>
      <c r="M20" s="74">
        <f t="shared" si="3"/>
        <v>100.10046595416672</v>
      </c>
      <c r="N20" s="74">
        <v>137445.70000000001</v>
      </c>
      <c r="O20" s="74">
        <v>127510.3</v>
      </c>
      <c r="P20" s="74">
        <f t="shared" si="4"/>
        <v>107.79184112969698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4.25" customHeight="1">
      <c r="A21" s="78" t="s">
        <v>100</v>
      </c>
      <c r="B21" s="74">
        <f t="shared" si="5"/>
        <v>28315.1</v>
      </c>
      <c r="C21" s="74">
        <f t="shared" si="6"/>
        <v>30684.5</v>
      </c>
      <c r="D21" s="74">
        <f t="shared" si="0"/>
        <v>92.278186054848533</v>
      </c>
      <c r="E21" s="74">
        <v>27783.5</v>
      </c>
      <c r="F21" s="74">
        <v>30174.3</v>
      </c>
      <c r="G21" s="74">
        <f t="shared" si="1"/>
        <v>92.076701033661095</v>
      </c>
      <c r="H21" s="74">
        <v>531.6</v>
      </c>
      <c r="I21" s="74">
        <v>510.2</v>
      </c>
      <c r="J21" s="74">
        <f t="shared" si="2"/>
        <v>104.19443355546845</v>
      </c>
      <c r="K21" s="74">
        <v>24364.1</v>
      </c>
      <c r="L21" s="74">
        <v>27854.2</v>
      </c>
      <c r="M21" s="74">
        <f t="shared" si="3"/>
        <v>87.470112227240406</v>
      </c>
      <c r="N21" s="74">
        <v>52679.199999999997</v>
      </c>
      <c r="O21" s="74">
        <v>58538.7</v>
      </c>
      <c r="P21" s="74">
        <f t="shared" si="4"/>
        <v>89.990382430768022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25" customHeight="1">
      <c r="A22" s="77" t="s">
        <v>101</v>
      </c>
      <c r="B22" s="74">
        <f t="shared" si="5"/>
        <v>2649.8</v>
      </c>
      <c r="C22" s="74">
        <f t="shared" si="6"/>
        <v>3350.9</v>
      </c>
      <c r="D22" s="74">
        <f t="shared" si="0"/>
        <v>79.077262824912708</v>
      </c>
      <c r="E22" s="74">
        <v>2554.9</v>
      </c>
      <c r="F22" s="74">
        <v>3255.4</v>
      </c>
      <c r="G22" s="74">
        <f t="shared" si="1"/>
        <v>78.481906985316712</v>
      </c>
      <c r="H22" s="74">
        <v>94.9</v>
      </c>
      <c r="I22" s="74">
        <v>95.5</v>
      </c>
      <c r="J22" s="74">
        <f>H22/I22*100</f>
        <v>99.371727748691114</v>
      </c>
      <c r="K22" s="74">
        <v>780.9</v>
      </c>
      <c r="L22" s="74">
        <v>803.6</v>
      </c>
      <c r="M22" s="74">
        <f t="shared" si="3"/>
        <v>97.175211548033843</v>
      </c>
      <c r="N22" s="74">
        <v>3430.7</v>
      </c>
      <c r="O22" s="74">
        <v>4154.5</v>
      </c>
      <c r="P22" s="74">
        <f t="shared" si="4"/>
        <v>82.577927548441437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4.25" customHeight="1">
      <c r="A23" s="78" t="s">
        <v>102</v>
      </c>
      <c r="B23" s="74">
        <f t="shared" si="5"/>
        <v>1820.3000000000002</v>
      </c>
      <c r="C23" s="74">
        <f t="shared" si="6"/>
        <v>1667.5</v>
      </c>
      <c r="D23" s="74">
        <f t="shared" si="0"/>
        <v>109.16341829085458</v>
      </c>
      <c r="E23" s="74">
        <v>1702.9</v>
      </c>
      <c r="F23" s="74">
        <v>1635.1</v>
      </c>
      <c r="G23" s="74">
        <f t="shared" si="1"/>
        <v>104.14653538009908</v>
      </c>
      <c r="H23" s="74">
        <v>117.4</v>
      </c>
      <c r="I23" s="74">
        <v>32.4</v>
      </c>
      <c r="J23" s="74">
        <f t="shared" si="2"/>
        <v>362.34567901234573</v>
      </c>
      <c r="K23" s="74">
        <v>9273.7000000000007</v>
      </c>
      <c r="L23" s="74">
        <v>9091.7999999999993</v>
      </c>
      <c r="M23" s="74">
        <f t="shared" si="3"/>
        <v>102.00070393101477</v>
      </c>
      <c r="N23" s="74">
        <v>11094</v>
      </c>
      <c r="O23" s="74">
        <v>10759.4</v>
      </c>
      <c r="P23" s="74">
        <f t="shared" si="4"/>
        <v>103.10983883859694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4.25" customHeight="1">
      <c r="A24" s="78" t="s">
        <v>103</v>
      </c>
      <c r="B24" s="74" t="s">
        <v>187</v>
      </c>
      <c r="C24" s="74" t="s">
        <v>187</v>
      </c>
      <c r="D24" s="74" t="s">
        <v>187</v>
      </c>
      <c r="E24" s="74" t="s">
        <v>187</v>
      </c>
      <c r="F24" s="74" t="s">
        <v>187</v>
      </c>
      <c r="G24" s="74" t="s">
        <v>187</v>
      </c>
      <c r="H24" s="74" t="s">
        <v>187</v>
      </c>
      <c r="I24" s="74" t="s">
        <v>187</v>
      </c>
      <c r="J24" s="74" t="s">
        <v>187</v>
      </c>
      <c r="K24" s="74">
        <v>0.6</v>
      </c>
      <c r="L24" s="74">
        <v>0.6</v>
      </c>
      <c r="M24" s="74">
        <f>K24/L24*100</f>
        <v>100</v>
      </c>
      <c r="N24" s="74">
        <v>0.6</v>
      </c>
      <c r="O24" s="101">
        <v>0.6</v>
      </c>
      <c r="P24" s="74">
        <f>N24/O24*100</f>
        <v>100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>
      <c r="A25" s="78" t="s">
        <v>104</v>
      </c>
      <c r="B25" s="74">
        <f>E25</f>
        <v>0.2</v>
      </c>
      <c r="C25" s="74">
        <f>F25</f>
        <v>0.3</v>
      </c>
      <c r="D25" s="74">
        <f t="shared" si="0"/>
        <v>66.666666666666671</v>
      </c>
      <c r="E25" s="74">
        <v>0.2</v>
      </c>
      <c r="F25" s="74">
        <v>0.3</v>
      </c>
      <c r="G25" s="74">
        <f t="shared" si="1"/>
        <v>66.666666666666671</v>
      </c>
      <c r="H25" s="74" t="s">
        <v>187</v>
      </c>
      <c r="I25" s="74" t="s">
        <v>187</v>
      </c>
      <c r="J25" s="74" t="s">
        <v>187</v>
      </c>
      <c r="K25" s="74">
        <v>50.4</v>
      </c>
      <c r="L25" s="74">
        <v>58.7</v>
      </c>
      <c r="M25" s="74">
        <f t="shared" si="3"/>
        <v>85.860306643952285</v>
      </c>
      <c r="N25" s="74">
        <v>50.6</v>
      </c>
      <c r="O25" s="101">
        <v>59</v>
      </c>
      <c r="P25" s="74">
        <f t="shared" si="4"/>
        <v>85.762711864406782</v>
      </c>
      <c r="Q25" s="75"/>
      <c r="R25" s="79"/>
      <c r="S25" s="79"/>
      <c r="T25" s="79"/>
      <c r="U25" s="79"/>
      <c r="V25" s="79"/>
      <c r="W25" s="79"/>
      <c r="X25" s="75"/>
      <c r="Y25" s="75"/>
      <c r="Z25" s="75"/>
    </row>
    <row r="26" spans="1:26">
      <c r="A26" s="80" t="s">
        <v>105</v>
      </c>
      <c r="B26" s="82">
        <f>E26</f>
        <v>41341</v>
      </c>
      <c r="C26" s="82">
        <f>F26</f>
        <v>42152.5</v>
      </c>
      <c r="D26" s="82">
        <f t="shared" si="0"/>
        <v>98.074847280706962</v>
      </c>
      <c r="E26" s="82">
        <v>41341</v>
      </c>
      <c r="F26" s="82">
        <v>42152.5</v>
      </c>
      <c r="G26" s="82">
        <f t="shared" si="1"/>
        <v>98.074847280706962</v>
      </c>
      <c r="H26" s="82" t="s">
        <v>187</v>
      </c>
      <c r="I26" s="82" t="s">
        <v>187</v>
      </c>
      <c r="J26" s="82" t="s">
        <v>187</v>
      </c>
      <c r="K26" s="82">
        <v>997.9</v>
      </c>
      <c r="L26" s="82">
        <v>997.4</v>
      </c>
      <c r="M26" s="82">
        <f t="shared" si="3"/>
        <v>100.05013033888108</v>
      </c>
      <c r="N26" s="82">
        <v>42338.9</v>
      </c>
      <c r="O26" s="82">
        <v>43149.9</v>
      </c>
      <c r="P26" s="82">
        <f t="shared" si="4"/>
        <v>98.120505493639612</v>
      </c>
      <c r="Q26" s="75"/>
      <c r="R26" s="75"/>
      <c r="S26" s="75"/>
      <c r="T26" s="75"/>
      <c r="U26" s="79"/>
      <c r="V26" s="79"/>
      <c r="W26" s="79"/>
      <c r="X26" s="75"/>
      <c r="Y26" s="75"/>
      <c r="Z26" s="75"/>
    </row>
    <row r="27" spans="1:26">
      <c r="O27" s="75"/>
      <c r="P27" s="75"/>
      <c r="Q27" s="75"/>
      <c r="R27" s="75"/>
      <c r="S27" s="75"/>
      <c r="T27" s="75"/>
      <c r="U27" s="79"/>
      <c r="V27" s="79"/>
      <c r="W27" s="79"/>
      <c r="X27" s="75"/>
      <c r="Y27" s="75"/>
      <c r="Z27" s="75"/>
    </row>
    <row r="28" spans="1:26">
      <c r="A28" s="251"/>
      <c r="B28" s="120"/>
      <c r="C28" s="120"/>
      <c r="D28" s="122"/>
      <c r="E28" s="120"/>
      <c r="F28" s="120"/>
      <c r="G28" s="120"/>
      <c r="H28" s="120"/>
      <c r="I28" s="120"/>
      <c r="J28" s="120"/>
      <c r="K28" s="120"/>
      <c r="L28" s="74"/>
      <c r="M28" s="120"/>
    </row>
    <row r="29" spans="1:26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26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1181102362204722" right="0.43307086614173229" top="0.59055118110236227" bottom="0.59055118110236227" header="0.15748031496062992" footer="0.39370078740157483"/>
  <pageSetup paperSize="9" scale="83" firstPageNumber="4" orientation="landscape" useFirstPageNumber="1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workbookViewId="0">
      <selection activeCell="Q28" sqref="Q28"/>
    </sheetView>
  </sheetViews>
  <sheetFormatPr defaultRowHeight="12.75"/>
  <cols>
    <col min="1" max="1" width="22.7109375" style="10" customWidth="1"/>
    <col min="2" max="2" width="9.5703125" style="10" customWidth="1"/>
    <col min="3" max="3" width="9.42578125" style="10" customWidth="1"/>
    <col min="4" max="4" width="9.7109375" style="10" customWidth="1"/>
    <col min="5" max="5" width="8.28515625" style="10" customWidth="1"/>
    <col min="6" max="6" width="8.7109375" style="10" customWidth="1"/>
    <col min="7" max="7" width="10.42578125" style="10" customWidth="1"/>
    <col min="8" max="9" width="9.140625" style="10" customWidth="1"/>
    <col min="10" max="10" width="10.140625" style="10" customWidth="1"/>
    <col min="11" max="12" width="9.5703125" style="10" customWidth="1"/>
    <col min="13" max="13" width="10.42578125" style="10" customWidth="1"/>
    <col min="14" max="14" width="9.140625" style="10" customWidth="1"/>
    <col min="15" max="256" width="9.140625" style="10"/>
    <col min="257" max="257" width="22.7109375" style="10" customWidth="1"/>
    <col min="258" max="258" width="9.5703125" style="10" customWidth="1"/>
    <col min="259" max="259" width="9.42578125" style="10" customWidth="1"/>
    <col min="260" max="260" width="9.7109375" style="10" customWidth="1"/>
    <col min="261" max="261" width="8.28515625" style="10" customWidth="1"/>
    <col min="262" max="262" width="8.7109375" style="10" customWidth="1"/>
    <col min="263" max="263" width="10.42578125" style="10" customWidth="1"/>
    <col min="264" max="265" width="9.140625" style="10" customWidth="1"/>
    <col min="266" max="266" width="10.140625" style="10" customWidth="1"/>
    <col min="267" max="268" width="9.5703125" style="10" customWidth="1"/>
    <col min="269" max="269" width="10.42578125" style="10" customWidth="1"/>
    <col min="270" max="270" width="7.140625" style="10" customWidth="1"/>
    <col min="271" max="512" width="9.140625" style="10"/>
    <col min="513" max="513" width="22.7109375" style="10" customWidth="1"/>
    <col min="514" max="514" width="9.5703125" style="10" customWidth="1"/>
    <col min="515" max="515" width="9.42578125" style="10" customWidth="1"/>
    <col min="516" max="516" width="9.7109375" style="10" customWidth="1"/>
    <col min="517" max="517" width="8.28515625" style="10" customWidth="1"/>
    <col min="518" max="518" width="8.7109375" style="10" customWidth="1"/>
    <col min="519" max="519" width="10.42578125" style="10" customWidth="1"/>
    <col min="520" max="521" width="9.140625" style="10" customWidth="1"/>
    <col min="522" max="522" width="10.140625" style="10" customWidth="1"/>
    <col min="523" max="524" width="9.5703125" style="10" customWidth="1"/>
    <col min="525" max="525" width="10.42578125" style="10" customWidth="1"/>
    <col min="526" max="526" width="7.140625" style="10" customWidth="1"/>
    <col min="527" max="768" width="9.140625" style="10"/>
    <col min="769" max="769" width="22.7109375" style="10" customWidth="1"/>
    <col min="770" max="770" width="9.5703125" style="10" customWidth="1"/>
    <col min="771" max="771" width="9.42578125" style="10" customWidth="1"/>
    <col min="772" max="772" width="9.7109375" style="10" customWidth="1"/>
    <col min="773" max="773" width="8.28515625" style="10" customWidth="1"/>
    <col min="774" max="774" width="8.7109375" style="10" customWidth="1"/>
    <col min="775" max="775" width="10.42578125" style="10" customWidth="1"/>
    <col min="776" max="777" width="9.140625" style="10" customWidth="1"/>
    <col min="778" max="778" width="10.140625" style="10" customWidth="1"/>
    <col min="779" max="780" width="9.5703125" style="10" customWidth="1"/>
    <col min="781" max="781" width="10.42578125" style="10" customWidth="1"/>
    <col min="782" max="782" width="7.140625" style="10" customWidth="1"/>
    <col min="783" max="1024" width="9.140625" style="10"/>
    <col min="1025" max="1025" width="22.7109375" style="10" customWidth="1"/>
    <col min="1026" max="1026" width="9.5703125" style="10" customWidth="1"/>
    <col min="1027" max="1027" width="9.42578125" style="10" customWidth="1"/>
    <col min="1028" max="1028" width="9.7109375" style="10" customWidth="1"/>
    <col min="1029" max="1029" width="8.28515625" style="10" customWidth="1"/>
    <col min="1030" max="1030" width="8.7109375" style="10" customWidth="1"/>
    <col min="1031" max="1031" width="10.42578125" style="10" customWidth="1"/>
    <col min="1032" max="1033" width="9.140625" style="10" customWidth="1"/>
    <col min="1034" max="1034" width="10.140625" style="10" customWidth="1"/>
    <col min="1035" max="1036" width="9.5703125" style="10" customWidth="1"/>
    <col min="1037" max="1037" width="10.42578125" style="10" customWidth="1"/>
    <col min="1038" max="1038" width="7.140625" style="10" customWidth="1"/>
    <col min="1039" max="1280" width="9.140625" style="10"/>
    <col min="1281" max="1281" width="22.7109375" style="10" customWidth="1"/>
    <col min="1282" max="1282" width="9.5703125" style="10" customWidth="1"/>
    <col min="1283" max="1283" width="9.42578125" style="10" customWidth="1"/>
    <col min="1284" max="1284" width="9.7109375" style="10" customWidth="1"/>
    <col min="1285" max="1285" width="8.28515625" style="10" customWidth="1"/>
    <col min="1286" max="1286" width="8.7109375" style="10" customWidth="1"/>
    <col min="1287" max="1287" width="10.42578125" style="10" customWidth="1"/>
    <col min="1288" max="1289" width="9.140625" style="10" customWidth="1"/>
    <col min="1290" max="1290" width="10.140625" style="10" customWidth="1"/>
    <col min="1291" max="1292" width="9.5703125" style="10" customWidth="1"/>
    <col min="1293" max="1293" width="10.42578125" style="10" customWidth="1"/>
    <col min="1294" max="1294" width="7.140625" style="10" customWidth="1"/>
    <col min="1295" max="1536" width="9.140625" style="10"/>
    <col min="1537" max="1537" width="22.7109375" style="10" customWidth="1"/>
    <col min="1538" max="1538" width="9.5703125" style="10" customWidth="1"/>
    <col min="1539" max="1539" width="9.42578125" style="10" customWidth="1"/>
    <col min="1540" max="1540" width="9.7109375" style="10" customWidth="1"/>
    <col min="1541" max="1541" width="8.28515625" style="10" customWidth="1"/>
    <col min="1542" max="1542" width="8.7109375" style="10" customWidth="1"/>
    <col min="1543" max="1543" width="10.42578125" style="10" customWidth="1"/>
    <col min="1544" max="1545" width="9.140625" style="10" customWidth="1"/>
    <col min="1546" max="1546" width="10.140625" style="10" customWidth="1"/>
    <col min="1547" max="1548" width="9.5703125" style="10" customWidth="1"/>
    <col min="1549" max="1549" width="10.42578125" style="10" customWidth="1"/>
    <col min="1550" max="1550" width="7.140625" style="10" customWidth="1"/>
    <col min="1551" max="1792" width="9.140625" style="10"/>
    <col min="1793" max="1793" width="22.7109375" style="10" customWidth="1"/>
    <col min="1794" max="1794" width="9.5703125" style="10" customWidth="1"/>
    <col min="1795" max="1795" width="9.42578125" style="10" customWidth="1"/>
    <col min="1796" max="1796" width="9.7109375" style="10" customWidth="1"/>
    <col min="1797" max="1797" width="8.28515625" style="10" customWidth="1"/>
    <col min="1798" max="1798" width="8.7109375" style="10" customWidth="1"/>
    <col min="1799" max="1799" width="10.42578125" style="10" customWidth="1"/>
    <col min="1800" max="1801" width="9.140625" style="10" customWidth="1"/>
    <col min="1802" max="1802" width="10.140625" style="10" customWidth="1"/>
    <col min="1803" max="1804" width="9.5703125" style="10" customWidth="1"/>
    <col min="1805" max="1805" width="10.42578125" style="10" customWidth="1"/>
    <col min="1806" max="1806" width="7.140625" style="10" customWidth="1"/>
    <col min="1807" max="2048" width="9.140625" style="10"/>
    <col min="2049" max="2049" width="22.7109375" style="10" customWidth="1"/>
    <col min="2050" max="2050" width="9.5703125" style="10" customWidth="1"/>
    <col min="2051" max="2051" width="9.42578125" style="10" customWidth="1"/>
    <col min="2052" max="2052" width="9.7109375" style="10" customWidth="1"/>
    <col min="2053" max="2053" width="8.28515625" style="10" customWidth="1"/>
    <col min="2054" max="2054" width="8.7109375" style="10" customWidth="1"/>
    <col min="2055" max="2055" width="10.42578125" style="10" customWidth="1"/>
    <col min="2056" max="2057" width="9.140625" style="10" customWidth="1"/>
    <col min="2058" max="2058" width="10.140625" style="10" customWidth="1"/>
    <col min="2059" max="2060" width="9.5703125" style="10" customWidth="1"/>
    <col min="2061" max="2061" width="10.42578125" style="10" customWidth="1"/>
    <col min="2062" max="2062" width="7.140625" style="10" customWidth="1"/>
    <col min="2063" max="2304" width="9.140625" style="10"/>
    <col min="2305" max="2305" width="22.7109375" style="10" customWidth="1"/>
    <col min="2306" max="2306" width="9.5703125" style="10" customWidth="1"/>
    <col min="2307" max="2307" width="9.42578125" style="10" customWidth="1"/>
    <col min="2308" max="2308" width="9.7109375" style="10" customWidth="1"/>
    <col min="2309" max="2309" width="8.28515625" style="10" customWidth="1"/>
    <col min="2310" max="2310" width="8.7109375" style="10" customWidth="1"/>
    <col min="2311" max="2311" width="10.42578125" style="10" customWidth="1"/>
    <col min="2312" max="2313" width="9.140625" style="10" customWidth="1"/>
    <col min="2314" max="2314" width="10.140625" style="10" customWidth="1"/>
    <col min="2315" max="2316" width="9.5703125" style="10" customWidth="1"/>
    <col min="2317" max="2317" width="10.42578125" style="10" customWidth="1"/>
    <col min="2318" max="2318" width="7.140625" style="10" customWidth="1"/>
    <col min="2319" max="2560" width="9.140625" style="10"/>
    <col min="2561" max="2561" width="22.7109375" style="10" customWidth="1"/>
    <col min="2562" max="2562" width="9.5703125" style="10" customWidth="1"/>
    <col min="2563" max="2563" width="9.42578125" style="10" customWidth="1"/>
    <col min="2564" max="2564" width="9.7109375" style="10" customWidth="1"/>
    <col min="2565" max="2565" width="8.28515625" style="10" customWidth="1"/>
    <col min="2566" max="2566" width="8.7109375" style="10" customWidth="1"/>
    <col min="2567" max="2567" width="10.42578125" style="10" customWidth="1"/>
    <col min="2568" max="2569" width="9.140625" style="10" customWidth="1"/>
    <col min="2570" max="2570" width="10.140625" style="10" customWidth="1"/>
    <col min="2571" max="2572" width="9.5703125" style="10" customWidth="1"/>
    <col min="2573" max="2573" width="10.42578125" style="10" customWidth="1"/>
    <col min="2574" max="2574" width="7.140625" style="10" customWidth="1"/>
    <col min="2575" max="2816" width="9.140625" style="10"/>
    <col min="2817" max="2817" width="22.7109375" style="10" customWidth="1"/>
    <col min="2818" max="2818" width="9.5703125" style="10" customWidth="1"/>
    <col min="2819" max="2819" width="9.42578125" style="10" customWidth="1"/>
    <col min="2820" max="2820" width="9.7109375" style="10" customWidth="1"/>
    <col min="2821" max="2821" width="8.28515625" style="10" customWidth="1"/>
    <col min="2822" max="2822" width="8.7109375" style="10" customWidth="1"/>
    <col min="2823" max="2823" width="10.42578125" style="10" customWidth="1"/>
    <col min="2824" max="2825" width="9.140625" style="10" customWidth="1"/>
    <col min="2826" max="2826" width="10.140625" style="10" customWidth="1"/>
    <col min="2827" max="2828" width="9.5703125" style="10" customWidth="1"/>
    <col min="2829" max="2829" width="10.42578125" style="10" customWidth="1"/>
    <col min="2830" max="2830" width="7.140625" style="10" customWidth="1"/>
    <col min="2831" max="3072" width="9.140625" style="10"/>
    <col min="3073" max="3073" width="22.7109375" style="10" customWidth="1"/>
    <col min="3074" max="3074" width="9.5703125" style="10" customWidth="1"/>
    <col min="3075" max="3075" width="9.42578125" style="10" customWidth="1"/>
    <col min="3076" max="3076" width="9.7109375" style="10" customWidth="1"/>
    <col min="3077" max="3077" width="8.28515625" style="10" customWidth="1"/>
    <col min="3078" max="3078" width="8.7109375" style="10" customWidth="1"/>
    <col min="3079" max="3079" width="10.42578125" style="10" customWidth="1"/>
    <col min="3080" max="3081" width="9.140625" style="10" customWidth="1"/>
    <col min="3082" max="3082" width="10.140625" style="10" customWidth="1"/>
    <col min="3083" max="3084" width="9.5703125" style="10" customWidth="1"/>
    <col min="3085" max="3085" width="10.42578125" style="10" customWidth="1"/>
    <col min="3086" max="3086" width="7.140625" style="10" customWidth="1"/>
    <col min="3087" max="3328" width="9.140625" style="10"/>
    <col min="3329" max="3329" width="22.7109375" style="10" customWidth="1"/>
    <col min="3330" max="3330" width="9.5703125" style="10" customWidth="1"/>
    <col min="3331" max="3331" width="9.42578125" style="10" customWidth="1"/>
    <col min="3332" max="3332" width="9.7109375" style="10" customWidth="1"/>
    <col min="3333" max="3333" width="8.28515625" style="10" customWidth="1"/>
    <col min="3334" max="3334" width="8.7109375" style="10" customWidth="1"/>
    <col min="3335" max="3335" width="10.42578125" style="10" customWidth="1"/>
    <col min="3336" max="3337" width="9.140625" style="10" customWidth="1"/>
    <col min="3338" max="3338" width="10.140625" style="10" customWidth="1"/>
    <col min="3339" max="3340" width="9.5703125" style="10" customWidth="1"/>
    <col min="3341" max="3341" width="10.42578125" style="10" customWidth="1"/>
    <col min="3342" max="3342" width="7.140625" style="10" customWidth="1"/>
    <col min="3343" max="3584" width="9.140625" style="10"/>
    <col min="3585" max="3585" width="22.7109375" style="10" customWidth="1"/>
    <col min="3586" max="3586" width="9.5703125" style="10" customWidth="1"/>
    <col min="3587" max="3587" width="9.42578125" style="10" customWidth="1"/>
    <col min="3588" max="3588" width="9.7109375" style="10" customWidth="1"/>
    <col min="3589" max="3589" width="8.28515625" style="10" customWidth="1"/>
    <col min="3590" max="3590" width="8.7109375" style="10" customWidth="1"/>
    <col min="3591" max="3591" width="10.42578125" style="10" customWidth="1"/>
    <col min="3592" max="3593" width="9.140625" style="10" customWidth="1"/>
    <col min="3594" max="3594" width="10.140625" style="10" customWidth="1"/>
    <col min="3595" max="3596" width="9.5703125" style="10" customWidth="1"/>
    <col min="3597" max="3597" width="10.42578125" style="10" customWidth="1"/>
    <col min="3598" max="3598" width="7.140625" style="10" customWidth="1"/>
    <col min="3599" max="3840" width="9.140625" style="10"/>
    <col min="3841" max="3841" width="22.7109375" style="10" customWidth="1"/>
    <col min="3842" max="3842" width="9.5703125" style="10" customWidth="1"/>
    <col min="3843" max="3843" width="9.42578125" style="10" customWidth="1"/>
    <col min="3844" max="3844" width="9.7109375" style="10" customWidth="1"/>
    <col min="3845" max="3845" width="8.28515625" style="10" customWidth="1"/>
    <col min="3846" max="3846" width="8.7109375" style="10" customWidth="1"/>
    <col min="3847" max="3847" width="10.42578125" style="10" customWidth="1"/>
    <col min="3848" max="3849" width="9.140625" style="10" customWidth="1"/>
    <col min="3850" max="3850" width="10.140625" style="10" customWidth="1"/>
    <col min="3851" max="3852" width="9.5703125" style="10" customWidth="1"/>
    <col min="3853" max="3853" width="10.42578125" style="10" customWidth="1"/>
    <col min="3854" max="3854" width="7.140625" style="10" customWidth="1"/>
    <col min="3855" max="4096" width="9.140625" style="10"/>
    <col min="4097" max="4097" width="22.7109375" style="10" customWidth="1"/>
    <col min="4098" max="4098" width="9.5703125" style="10" customWidth="1"/>
    <col min="4099" max="4099" width="9.42578125" style="10" customWidth="1"/>
    <col min="4100" max="4100" width="9.7109375" style="10" customWidth="1"/>
    <col min="4101" max="4101" width="8.28515625" style="10" customWidth="1"/>
    <col min="4102" max="4102" width="8.7109375" style="10" customWidth="1"/>
    <col min="4103" max="4103" width="10.42578125" style="10" customWidth="1"/>
    <col min="4104" max="4105" width="9.140625" style="10" customWidth="1"/>
    <col min="4106" max="4106" width="10.140625" style="10" customWidth="1"/>
    <col min="4107" max="4108" width="9.5703125" style="10" customWidth="1"/>
    <col min="4109" max="4109" width="10.42578125" style="10" customWidth="1"/>
    <col min="4110" max="4110" width="7.140625" style="10" customWidth="1"/>
    <col min="4111" max="4352" width="9.140625" style="10"/>
    <col min="4353" max="4353" width="22.7109375" style="10" customWidth="1"/>
    <col min="4354" max="4354" width="9.5703125" style="10" customWidth="1"/>
    <col min="4355" max="4355" width="9.42578125" style="10" customWidth="1"/>
    <col min="4356" max="4356" width="9.7109375" style="10" customWidth="1"/>
    <col min="4357" max="4357" width="8.28515625" style="10" customWidth="1"/>
    <col min="4358" max="4358" width="8.7109375" style="10" customWidth="1"/>
    <col min="4359" max="4359" width="10.42578125" style="10" customWidth="1"/>
    <col min="4360" max="4361" width="9.140625" style="10" customWidth="1"/>
    <col min="4362" max="4362" width="10.140625" style="10" customWidth="1"/>
    <col min="4363" max="4364" width="9.5703125" style="10" customWidth="1"/>
    <col min="4365" max="4365" width="10.42578125" style="10" customWidth="1"/>
    <col min="4366" max="4366" width="7.140625" style="10" customWidth="1"/>
    <col min="4367" max="4608" width="9.140625" style="10"/>
    <col min="4609" max="4609" width="22.7109375" style="10" customWidth="1"/>
    <col min="4610" max="4610" width="9.5703125" style="10" customWidth="1"/>
    <col min="4611" max="4611" width="9.42578125" style="10" customWidth="1"/>
    <col min="4612" max="4612" width="9.7109375" style="10" customWidth="1"/>
    <col min="4613" max="4613" width="8.28515625" style="10" customWidth="1"/>
    <col min="4614" max="4614" width="8.7109375" style="10" customWidth="1"/>
    <col min="4615" max="4615" width="10.42578125" style="10" customWidth="1"/>
    <col min="4616" max="4617" width="9.140625" style="10" customWidth="1"/>
    <col min="4618" max="4618" width="10.140625" style="10" customWidth="1"/>
    <col min="4619" max="4620" width="9.5703125" style="10" customWidth="1"/>
    <col min="4621" max="4621" width="10.42578125" style="10" customWidth="1"/>
    <col min="4622" max="4622" width="7.140625" style="10" customWidth="1"/>
    <col min="4623" max="4864" width="9.140625" style="10"/>
    <col min="4865" max="4865" width="22.7109375" style="10" customWidth="1"/>
    <col min="4866" max="4866" width="9.5703125" style="10" customWidth="1"/>
    <col min="4867" max="4867" width="9.42578125" style="10" customWidth="1"/>
    <col min="4868" max="4868" width="9.7109375" style="10" customWidth="1"/>
    <col min="4869" max="4869" width="8.28515625" style="10" customWidth="1"/>
    <col min="4870" max="4870" width="8.7109375" style="10" customWidth="1"/>
    <col min="4871" max="4871" width="10.42578125" style="10" customWidth="1"/>
    <col min="4872" max="4873" width="9.140625" style="10" customWidth="1"/>
    <col min="4874" max="4874" width="10.140625" style="10" customWidth="1"/>
    <col min="4875" max="4876" width="9.5703125" style="10" customWidth="1"/>
    <col min="4877" max="4877" width="10.42578125" style="10" customWidth="1"/>
    <col min="4878" max="4878" width="7.140625" style="10" customWidth="1"/>
    <col min="4879" max="5120" width="9.140625" style="10"/>
    <col min="5121" max="5121" width="22.7109375" style="10" customWidth="1"/>
    <col min="5122" max="5122" width="9.5703125" style="10" customWidth="1"/>
    <col min="5123" max="5123" width="9.42578125" style="10" customWidth="1"/>
    <col min="5124" max="5124" width="9.7109375" style="10" customWidth="1"/>
    <col min="5125" max="5125" width="8.28515625" style="10" customWidth="1"/>
    <col min="5126" max="5126" width="8.7109375" style="10" customWidth="1"/>
    <col min="5127" max="5127" width="10.42578125" style="10" customWidth="1"/>
    <col min="5128" max="5129" width="9.140625" style="10" customWidth="1"/>
    <col min="5130" max="5130" width="10.140625" style="10" customWidth="1"/>
    <col min="5131" max="5132" width="9.5703125" style="10" customWidth="1"/>
    <col min="5133" max="5133" width="10.42578125" style="10" customWidth="1"/>
    <col min="5134" max="5134" width="7.140625" style="10" customWidth="1"/>
    <col min="5135" max="5376" width="9.140625" style="10"/>
    <col min="5377" max="5377" width="22.7109375" style="10" customWidth="1"/>
    <col min="5378" max="5378" width="9.5703125" style="10" customWidth="1"/>
    <col min="5379" max="5379" width="9.42578125" style="10" customWidth="1"/>
    <col min="5380" max="5380" width="9.7109375" style="10" customWidth="1"/>
    <col min="5381" max="5381" width="8.28515625" style="10" customWidth="1"/>
    <col min="5382" max="5382" width="8.7109375" style="10" customWidth="1"/>
    <col min="5383" max="5383" width="10.42578125" style="10" customWidth="1"/>
    <col min="5384" max="5385" width="9.140625" style="10" customWidth="1"/>
    <col min="5386" max="5386" width="10.140625" style="10" customWidth="1"/>
    <col min="5387" max="5388" width="9.5703125" style="10" customWidth="1"/>
    <col min="5389" max="5389" width="10.42578125" style="10" customWidth="1"/>
    <col min="5390" max="5390" width="7.140625" style="10" customWidth="1"/>
    <col min="5391" max="5632" width="9.140625" style="10"/>
    <col min="5633" max="5633" width="22.7109375" style="10" customWidth="1"/>
    <col min="5634" max="5634" width="9.5703125" style="10" customWidth="1"/>
    <col min="5635" max="5635" width="9.42578125" style="10" customWidth="1"/>
    <col min="5636" max="5636" width="9.7109375" style="10" customWidth="1"/>
    <col min="5637" max="5637" width="8.28515625" style="10" customWidth="1"/>
    <col min="5638" max="5638" width="8.7109375" style="10" customWidth="1"/>
    <col min="5639" max="5639" width="10.42578125" style="10" customWidth="1"/>
    <col min="5640" max="5641" width="9.140625" style="10" customWidth="1"/>
    <col min="5642" max="5642" width="10.140625" style="10" customWidth="1"/>
    <col min="5643" max="5644" width="9.5703125" style="10" customWidth="1"/>
    <col min="5645" max="5645" width="10.42578125" style="10" customWidth="1"/>
    <col min="5646" max="5646" width="7.140625" style="10" customWidth="1"/>
    <col min="5647" max="5888" width="9.140625" style="10"/>
    <col min="5889" max="5889" width="22.7109375" style="10" customWidth="1"/>
    <col min="5890" max="5890" width="9.5703125" style="10" customWidth="1"/>
    <col min="5891" max="5891" width="9.42578125" style="10" customWidth="1"/>
    <col min="5892" max="5892" width="9.7109375" style="10" customWidth="1"/>
    <col min="5893" max="5893" width="8.28515625" style="10" customWidth="1"/>
    <col min="5894" max="5894" width="8.7109375" style="10" customWidth="1"/>
    <col min="5895" max="5895" width="10.42578125" style="10" customWidth="1"/>
    <col min="5896" max="5897" width="9.140625" style="10" customWidth="1"/>
    <col min="5898" max="5898" width="10.140625" style="10" customWidth="1"/>
    <col min="5899" max="5900" width="9.5703125" style="10" customWidth="1"/>
    <col min="5901" max="5901" width="10.42578125" style="10" customWidth="1"/>
    <col min="5902" max="5902" width="7.140625" style="10" customWidth="1"/>
    <col min="5903" max="6144" width="9.140625" style="10"/>
    <col min="6145" max="6145" width="22.7109375" style="10" customWidth="1"/>
    <col min="6146" max="6146" width="9.5703125" style="10" customWidth="1"/>
    <col min="6147" max="6147" width="9.42578125" style="10" customWidth="1"/>
    <col min="6148" max="6148" width="9.7109375" style="10" customWidth="1"/>
    <col min="6149" max="6149" width="8.28515625" style="10" customWidth="1"/>
    <col min="6150" max="6150" width="8.7109375" style="10" customWidth="1"/>
    <col min="6151" max="6151" width="10.42578125" style="10" customWidth="1"/>
    <col min="6152" max="6153" width="9.140625" style="10" customWidth="1"/>
    <col min="6154" max="6154" width="10.140625" style="10" customWidth="1"/>
    <col min="6155" max="6156" width="9.5703125" style="10" customWidth="1"/>
    <col min="6157" max="6157" width="10.42578125" style="10" customWidth="1"/>
    <col min="6158" max="6158" width="7.140625" style="10" customWidth="1"/>
    <col min="6159" max="6400" width="9.140625" style="10"/>
    <col min="6401" max="6401" width="22.7109375" style="10" customWidth="1"/>
    <col min="6402" max="6402" width="9.5703125" style="10" customWidth="1"/>
    <col min="6403" max="6403" width="9.42578125" style="10" customWidth="1"/>
    <col min="6404" max="6404" width="9.7109375" style="10" customWidth="1"/>
    <col min="6405" max="6405" width="8.28515625" style="10" customWidth="1"/>
    <col min="6406" max="6406" width="8.7109375" style="10" customWidth="1"/>
    <col min="6407" max="6407" width="10.42578125" style="10" customWidth="1"/>
    <col min="6408" max="6409" width="9.140625" style="10" customWidth="1"/>
    <col min="6410" max="6410" width="10.140625" style="10" customWidth="1"/>
    <col min="6411" max="6412" width="9.5703125" style="10" customWidth="1"/>
    <col min="6413" max="6413" width="10.42578125" style="10" customWidth="1"/>
    <col min="6414" max="6414" width="7.140625" style="10" customWidth="1"/>
    <col min="6415" max="6656" width="9.140625" style="10"/>
    <col min="6657" max="6657" width="22.7109375" style="10" customWidth="1"/>
    <col min="6658" max="6658" width="9.5703125" style="10" customWidth="1"/>
    <col min="6659" max="6659" width="9.42578125" style="10" customWidth="1"/>
    <col min="6660" max="6660" width="9.7109375" style="10" customWidth="1"/>
    <col min="6661" max="6661" width="8.28515625" style="10" customWidth="1"/>
    <col min="6662" max="6662" width="8.7109375" style="10" customWidth="1"/>
    <col min="6663" max="6663" width="10.42578125" style="10" customWidth="1"/>
    <col min="6664" max="6665" width="9.140625" style="10" customWidth="1"/>
    <col min="6666" max="6666" width="10.140625" style="10" customWidth="1"/>
    <col min="6667" max="6668" width="9.5703125" style="10" customWidth="1"/>
    <col min="6669" max="6669" width="10.42578125" style="10" customWidth="1"/>
    <col min="6670" max="6670" width="7.140625" style="10" customWidth="1"/>
    <col min="6671" max="6912" width="9.140625" style="10"/>
    <col min="6913" max="6913" width="22.7109375" style="10" customWidth="1"/>
    <col min="6914" max="6914" width="9.5703125" style="10" customWidth="1"/>
    <col min="6915" max="6915" width="9.42578125" style="10" customWidth="1"/>
    <col min="6916" max="6916" width="9.7109375" style="10" customWidth="1"/>
    <col min="6917" max="6917" width="8.28515625" style="10" customWidth="1"/>
    <col min="6918" max="6918" width="8.7109375" style="10" customWidth="1"/>
    <col min="6919" max="6919" width="10.42578125" style="10" customWidth="1"/>
    <col min="6920" max="6921" width="9.140625" style="10" customWidth="1"/>
    <col min="6922" max="6922" width="10.140625" style="10" customWidth="1"/>
    <col min="6923" max="6924" width="9.5703125" style="10" customWidth="1"/>
    <col min="6925" max="6925" width="10.42578125" style="10" customWidth="1"/>
    <col min="6926" max="6926" width="7.140625" style="10" customWidth="1"/>
    <col min="6927" max="7168" width="9.140625" style="10"/>
    <col min="7169" max="7169" width="22.7109375" style="10" customWidth="1"/>
    <col min="7170" max="7170" width="9.5703125" style="10" customWidth="1"/>
    <col min="7171" max="7171" width="9.42578125" style="10" customWidth="1"/>
    <col min="7172" max="7172" width="9.7109375" style="10" customWidth="1"/>
    <col min="7173" max="7173" width="8.28515625" style="10" customWidth="1"/>
    <col min="7174" max="7174" width="8.7109375" style="10" customWidth="1"/>
    <col min="7175" max="7175" width="10.42578125" style="10" customWidth="1"/>
    <col min="7176" max="7177" width="9.140625" style="10" customWidth="1"/>
    <col min="7178" max="7178" width="10.140625" style="10" customWidth="1"/>
    <col min="7179" max="7180" width="9.5703125" style="10" customWidth="1"/>
    <col min="7181" max="7181" width="10.42578125" style="10" customWidth="1"/>
    <col min="7182" max="7182" width="7.140625" style="10" customWidth="1"/>
    <col min="7183" max="7424" width="9.140625" style="10"/>
    <col min="7425" max="7425" width="22.7109375" style="10" customWidth="1"/>
    <col min="7426" max="7426" width="9.5703125" style="10" customWidth="1"/>
    <col min="7427" max="7427" width="9.42578125" style="10" customWidth="1"/>
    <col min="7428" max="7428" width="9.7109375" style="10" customWidth="1"/>
    <col min="7429" max="7429" width="8.28515625" style="10" customWidth="1"/>
    <col min="7430" max="7430" width="8.7109375" style="10" customWidth="1"/>
    <col min="7431" max="7431" width="10.42578125" style="10" customWidth="1"/>
    <col min="7432" max="7433" width="9.140625" style="10" customWidth="1"/>
    <col min="7434" max="7434" width="10.140625" style="10" customWidth="1"/>
    <col min="7435" max="7436" width="9.5703125" style="10" customWidth="1"/>
    <col min="7437" max="7437" width="10.42578125" style="10" customWidth="1"/>
    <col min="7438" max="7438" width="7.140625" style="10" customWidth="1"/>
    <col min="7439" max="7680" width="9.140625" style="10"/>
    <col min="7681" max="7681" width="22.7109375" style="10" customWidth="1"/>
    <col min="7682" max="7682" width="9.5703125" style="10" customWidth="1"/>
    <col min="7683" max="7683" width="9.42578125" style="10" customWidth="1"/>
    <col min="7684" max="7684" width="9.7109375" style="10" customWidth="1"/>
    <col min="7685" max="7685" width="8.28515625" style="10" customWidth="1"/>
    <col min="7686" max="7686" width="8.7109375" style="10" customWidth="1"/>
    <col min="7687" max="7687" width="10.42578125" style="10" customWidth="1"/>
    <col min="7688" max="7689" width="9.140625" style="10" customWidth="1"/>
    <col min="7690" max="7690" width="10.140625" style="10" customWidth="1"/>
    <col min="7691" max="7692" width="9.5703125" style="10" customWidth="1"/>
    <col min="7693" max="7693" width="10.42578125" style="10" customWidth="1"/>
    <col min="7694" max="7694" width="7.140625" style="10" customWidth="1"/>
    <col min="7695" max="7936" width="9.140625" style="10"/>
    <col min="7937" max="7937" width="22.7109375" style="10" customWidth="1"/>
    <col min="7938" max="7938" width="9.5703125" style="10" customWidth="1"/>
    <col min="7939" max="7939" width="9.42578125" style="10" customWidth="1"/>
    <col min="7940" max="7940" width="9.7109375" style="10" customWidth="1"/>
    <col min="7941" max="7941" width="8.28515625" style="10" customWidth="1"/>
    <col min="7942" max="7942" width="8.7109375" style="10" customWidth="1"/>
    <col min="7943" max="7943" width="10.42578125" style="10" customWidth="1"/>
    <col min="7944" max="7945" width="9.140625" style="10" customWidth="1"/>
    <col min="7946" max="7946" width="10.140625" style="10" customWidth="1"/>
    <col min="7947" max="7948" width="9.5703125" style="10" customWidth="1"/>
    <col min="7949" max="7949" width="10.42578125" style="10" customWidth="1"/>
    <col min="7950" max="7950" width="7.140625" style="10" customWidth="1"/>
    <col min="7951" max="8192" width="9.140625" style="10"/>
    <col min="8193" max="8193" width="22.7109375" style="10" customWidth="1"/>
    <col min="8194" max="8194" width="9.5703125" style="10" customWidth="1"/>
    <col min="8195" max="8195" width="9.42578125" style="10" customWidth="1"/>
    <col min="8196" max="8196" width="9.7109375" style="10" customWidth="1"/>
    <col min="8197" max="8197" width="8.28515625" style="10" customWidth="1"/>
    <col min="8198" max="8198" width="8.7109375" style="10" customWidth="1"/>
    <col min="8199" max="8199" width="10.42578125" style="10" customWidth="1"/>
    <col min="8200" max="8201" width="9.140625" style="10" customWidth="1"/>
    <col min="8202" max="8202" width="10.140625" style="10" customWidth="1"/>
    <col min="8203" max="8204" width="9.5703125" style="10" customWidth="1"/>
    <col min="8205" max="8205" width="10.42578125" style="10" customWidth="1"/>
    <col min="8206" max="8206" width="7.140625" style="10" customWidth="1"/>
    <col min="8207" max="8448" width="9.140625" style="10"/>
    <col min="8449" max="8449" width="22.7109375" style="10" customWidth="1"/>
    <col min="8450" max="8450" width="9.5703125" style="10" customWidth="1"/>
    <col min="8451" max="8451" width="9.42578125" style="10" customWidth="1"/>
    <col min="8452" max="8452" width="9.7109375" style="10" customWidth="1"/>
    <col min="8453" max="8453" width="8.28515625" style="10" customWidth="1"/>
    <col min="8454" max="8454" width="8.7109375" style="10" customWidth="1"/>
    <col min="8455" max="8455" width="10.42578125" style="10" customWidth="1"/>
    <col min="8456" max="8457" width="9.140625" style="10" customWidth="1"/>
    <col min="8458" max="8458" width="10.140625" style="10" customWidth="1"/>
    <col min="8459" max="8460" width="9.5703125" style="10" customWidth="1"/>
    <col min="8461" max="8461" width="10.42578125" style="10" customWidth="1"/>
    <col min="8462" max="8462" width="7.140625" style="10" customWidth="1"/>
    <col min="8463" max="8704" width="9.140625" style="10"/>
    <col min="8705" max="8705" width="22.7109375" style="10" customWidth="1"/>
    <col min="8706" max="8706" width="9.5703125" style="10" customWidth="1"/>
    <col min="8707" max="8707" width="9.42578125" style="10" customWidth="1"/>
    <col min="8708" max="8708" width="9.7109375" style="10" customWidth="1"/>
    <col min="8709" max="8709" width="8.28515625" style="10" customWidth="1"/>
    <col min="8710" max="8710" width="8.7109375" style="10" customWidth="1"/>
    <col min="8711" max="8711" width="10.42578125" style="10" customWidth="1"/>
    <col min="8712" max="8713" width="9.140625" style="10" customWidth="1"/>
    <col min="8714" max="8714" width="10.140625" style="10" customWidth="1"/>
    <col min="8715" max="8716" width="9.5703125" style="10" customWidth="1"/>
    <col min="8717" max="8717" width="10.42578125" style="10" customWidth="1"/>
    <col min="8718" max="8718" width="7.140625" style="10" customWidth="1"/>
    <col min="8719" max="8960" width="9.140625" style="10"/>
    <col min="8961" max="8961" width="22.7109375" style="10" customWidth="1"/>
    <col min="8962" max="8962" width="9.5703125" style="10" customWidth="1"/>
    <col min="8963" max="8963" width="9.42578125" style="10" customWidth="1"/>
    <col min="8964" max="8964" width="9.7109375" style="10" customWidth="1"/>
    <col min="8965" max="8965" width="8.28515625" style="10" customWidth="1"/>
    <col min="8966" max="8966" width="8.7109375" style="10" customWidth="1"/>
    <col min="8967" max="8967" width="10.42578125" style="10" customWidth="1"/>
    <col min="8968" max="8969" width="9.140625" style="10" customWidth="1"/>
    <col min="8970" max="8970" width="10.140625" style="10" customWidth="1"/>
    <col min="8971" max="8972" width="9.5703125" style="10" customWidth="1"/>
    <col min="8973" max="8973" width="10.42578125" style="10" customWidth="1"/>
    <col min="8974" max="8974" width="7.140625" style="10" customWidth="1"/>
    <col min="8975" max="9216" width="9.140625" style="10"/>
    <col min="9217" max="9217" width="22.7109375" style="10" customWidth="1"/>
    <col min="9218" max="9218" width="9.5703125" style="10" customWidth="1"/>
    <col min="9219" max="9219" width="9.42578125" style="10" customWidth="1"/>
    <col min="9220" max="9220" width="9.7109375" style="10" customWidth="1"/>
    <col min="9221" max="9221" width="8.28515625" style="10" customWidth="1"/>
    <col min="9222" max="9222" width="8.7109375" style="10" customWidth="1"/>
    <col min="9223" max="9223" width="10.42578125" style="10" customWidth="1"/>
    <col min="9224" max="9225" width="9.140625" style="10" customWidth="1"/>
    <col min="9226" max="9226" width="10.140625" style="10" customWidth="1"/>
    <col min="9227" max="9228" width="9.5703125" style="10" customWidth="1"/>
    <col min="9229" max="9229" width="10.42578125" style="10" customWidth="1"/>
    <col min="9230" max="9230" width="7.140625" style="10" customWidth="1"/>
    <col min="9231" max="9472" width="9.140625" style="10"/>
    <col min="9473" max="9473" width="22.7109375" style="10" customWidth="1"/>
    <col min="9474" max="9474" width="9.5703125" style="10" customWidth="1"/>
    <col min="9475" max="9475" width="9.42578125" style="10" customWidth="1"/>
    <col min="9476" max="9476" width="9.7109375" style="10" customWidth="1"/>
    <col min="9477" max="9477" width="8.28515625" style="10" customWidth="1"/>
    <col min="9478" max="9478" width="8.7109375" style="10" customWidth="1"/>
    <col min="9479" max="9479" width="10.42578125" style="10" customWidth="1"/>
    <col min="9480" max="9481" width="9.140625" style="10" customWidth="1"/>
    <col min="9482" max="9482" width="10.140625" style="10" customWidth="1"/>
    <col min="9483" max="9484" width="9.5703125" style="10" customWidth="1"/>
    <col min="9485" max="9485" width="10.42578125" style="10" customWidth="1"/>
    <col min="9486" max="9486" width="7.140625" style="10" customWidth="1"/>
    <col min="9487" max="9728" width="9.140625" style="10"/>
    <col min="9729" max="9729" width="22.7109375" style="10" customWidth="1"/>
    <col min="9730" max="9730" width="9.5703125" style="10" customWidth="1"/>
    <col min="9731" max="9731" width="9.42578125" style="10" customWidth="1"/>
    <col min="9732" max="9732" width="9.7109375" style="10" customWidth="1"/>
    <col min="9733" max="9733" width="8.28515625" style="10" customWidth="1"/>
    <col min="9734" max="9734" width="8.7109375" style="10" customWidth="1"/>
    <col min="9735" max="9735" width="10.42578125" style="10" customWidth="1"/>
    <col min="9736" max="9737" width="9.140625" style="10" customWidth="1"/>
    <col min="9738" max="9738" width="10.140625" style="10" customWidth="1"/>
    <col min="9739" max="9740" width="9.5703125" style="10" customWidth="1"/>
    <col min="9741" max="9741" width="10.42578125" style="10" customWidth="1"/>
    <col min="9742" max="9742" width="7.140625" style="10" customWidth="1"/>
    <col min="9743" max="9984" width="9.140625" style="10"/>
    <col min="9985" max="9985" width="22.7109375" style="10" customWidth="1"/>
    <col min="9986" max="9986" width="9.5703125" style="10" customWidth="1"/>
    <col min="9987" max="9987" width="9.42578125" style="10" customWidth="1"/>
    <col min="9988" max="9988" width="9.7109375" style="10" customWidth="1"/>
    <col min="9989" max="9989" width="8.28515625" style="10" customWidth="1"/>
    <col min="9990" max="9990" width="8.7109375" style="10" customWidth="1"/>
    <col min="9991" max="9991" width="10.42578125" style="10" customWidth="1"/>
    <col min="9992" max="9993" width="9.140625" style="10" customWidth="1"/>
    <col min="9994" max="9994" width="10.140625" style="10" customWidth="1"/>
    <col min="9995" max="9996" width="9.5703125" style="10" customWidth="1"/>
    <col min="9997" max="9997" width="10.42578125" style="10" customWidth="1"/>
    <col min="9998" max="9998" width="7.140625" style="10" customWidth="1"/>
    <col min="9999" max="10240" width="9.140625" style="10"/>
    <col min="10241" max="10241" width="22.7109375" style="10" customWidth="1"/>
    <col min="10242" max="10242" width="9.5703125" style="10" customWidth="1"/>
    <col min="10243" max="10243" width="9.42578125" style="10" customWidth="1"/>
    <col min="10244" max="10244" width="9.7109375" style="10" customWidth="1"/>
    <col min="10245" max="10245" width="8.28515625" style="10" customWidth="1"/>
    <col min="10246" max="10246" width="8.7109375" style="10" customWidth="1"/>
    <col min="10247" max="10247" width="10.42578125" style="10" customWidth="1"/>
    <col min="10248" max="10249" width="9.140625" style="10" customWidth="1"/>
    <col min="10250" max="10250" width="10.140625" style="10" customWidth="1"/>
    <col min="10251" max="10252" width="9.5703125" style="10" customWidth="1"/>
    <col min="10253" max="10253" width="10.42578125" style="10" customWidth="1"/>
    <col min="10254" max="10254" width="7.140625" style="10" customWidth="1"/>
    <col min="10255" max="10496" width="9.140625" style="10"/>
    <col min="10497" max="10497" width="22.7109375" style="10" customWidth="1"/>
    <col min="10498" max="10498" width="9.5703125" style="10" customWidth="1"/>
    <col min="10499" max="10499" width="9.42578125" style="10" customWidth="1"/>
    <col min="10500" max="10500" width="9.7109375" style="10" customWidth="1"/>
    <col min="10501" max="10501" width="8.28515625" style="10" customWidth="1"/>
    <col min="10502" max="10502" width="8.7109375" style="10" customWidth="1"/>
    <col min="10503" max="10503" width="10.42578125" style="10" customWidth="1"/>
    <col min="10504" max="10505" width="9.140625" style="10" customWidth="1"/>
    <col min="10506" max="10506" width="10.140625" style="10" customWidth="1"/>
    <col min="10507" max="10508" width="9.5703125" style="10" customWidth="1"/>
    <col min="10509" max="10509" width="10.42578125" style="10" customWidth="1"/>
    <col min="10510" max="10510" width="7.140625" style="10" customWidth="1"/>
    <col min="10511" max="10752" width="9.140625" style="10"/>
    <col min="10753" max="10753" width="22.7109375" style="10" customWidth="1"/>
    <col min="10754" max="10754" width="9.5703125" style="10" customWidth="1"/>
    <col min="10755" max="10755" width="9.42578125" style="10" customWidth="1"/>
    <col min="10756" max="10756" width="9.7109375" style="10" customWidth="1"/>
    <col min="10757" max="10757" width="8.28515625" style="10" customWidth="1"/>
    <col min="10758" max="10758" width="8.7109375" style="10" customWidth="1"/>
    <col min="10759" max="10759" width="10.42578125" style="10" customWidth="1"/>
    <col min="10760" max="10761" width="9.140625" style="10" customWidth="1"/>
    <col min="10762" max="10762" width="10.140625" style="10" customWidth="1"/>
    <col min="10763" max="10764" width="9.5703125" style="10" customWidth="1"/>
    <col min="10765" max="10765" width="10.42578125" style="10" customWidth="1"/>
    <col min="10766" max="10766" width="7.140625" style="10" customWidth="1"/>
    <col min="10767" max="11008" width="9.140625" style="10"/>
    <col min="11009" max="11009" width="22.7109375" style="10" customWidth="1"/>
    <col min="11010" max="11010" width="9.5703125" style="10" customWidth="1"/>
    <col min="11011" max="11011" width="9.42578125" style="10" customWidth="1"/>
    <col min="11012" max="11012" width="9.7109375" style="10" customWidth="1"/>
    <col min="11013" max="11013" width="8.28515625" style="10" customWidth="1"/>
    <col min="11014" max="11014" width="8.7109375" style="10" customWidth="1"/>
    <col min="11015" max="11015" width="10.42578125" style="10" customWidth="1"/>
    <col min="11016" max="11017" width="9.140625" style="10" customWidth="1"/>
    <col min="11018" max="11018" width="10.140625" style="10" customWidth="1"/>
    <col min="11019" max="11020" width="9.5703125" style="10" customWidth="1"/>
    <col min="11021" max="11021" width="10.42578125" style="10" customWidth="1"/>
    <col min="11022" max="11022" width="7.140625" style="10" customWidth="1"/>
    <col min="11023" max="11264" width="9.140625" style="10"/>
    <col min="11265" max="11265" width="22.7109375" style="10" customWidth="1"/>
    <col min="11266" max="11266" width="9.5703125" style="10" customWidth="1"/>
    <col min="11267" max="11267" width="9.42578125" style="10" customWidth="1"/>
    <col min="11268" max="11268" width="9.7109375" style="10" customWidth="1"/>
    <col min="11269" max="11269" width="8.28515625" style="10" customWidth="1"/>
    <col min="11270" max="11270" width="8.7109375" style="10" customWidth="1"/>
    <col min="11271" max="11271" width="10.42578125" style="10" customWidth="1"/>
    <col min="11272" max="11273" width="9.140625" style="10" customWidth="1"/>
    <col min="11274" max="11274" width="10.140625" style="10" customWidth="1"/>
    <col min="11275" max="11276" width="9.5703125" style="10" customWidth="1"/>
    <col min="11277" max="11277" width="10.42578125" style="10" customWidth="1"/>
    <col min="11278" max="11278" width="7.140625" style="10" customWidth="1"/>
    <col min="11279" max="11520" width="9.140625" style="10"/>
    <col min="11521" max="11521" width="22.7109375" style="10" customWidth="1"/>
    <col min="11522" max="11522" width="9.5703125" style="10" customWidth="1"/>
    <col min="11523" max="11523" width="9.42578125" style="10" customWidth="1"/>
    <col min="11524" max="11524" width="9.7109375" style="10" customWidth="1"/>
    <col min="11525" max="11525" width="8.28515625" style="10" customWidth="1"/>
    <col min="11526" max="11526" width="8.7109375" style="10" customWidth="1"/>
    <col min="11527" max="11527" width="10.42578125" style="10" customWidth="1"/>
    <col min="11528" max="11529" width="9.140625" style="10" customWidth="1"/>
    <col min="11530" max="11530" width="10.140625" style="10" customWidth="1"/>
    <col min="11531" max="11532" width="9.5703125" style="10" customWidth="1"/>
    <col min="11533" max="11533" width="10.42578125" style="10" customWidth="1"/>
    <col min="11534" max="11534" width="7.140625" style="10" customWidth="1"/>
    <col min="11535" max="11776" width="9.140625" style="10"/>
    <col min="11777" max="11777" width="22.7109375" style="10" customWidth="1"/>
    <col min="11778" max="11778" width="9.5703125" style="10" customWidth="1"/>
    <col min="11779" max="11779" width="9.42578125" style="10" customWidth="1"/>
    <col min="11780" max="11780" width="9.7109375" style="10" customWidth="1"/>
    <col min="11781" max="11781" width="8.28515625" style="10" customWidth="1"/>
    <col min="11782" max="11782" width="8.7109375" style="10" customWidth="1"/>
    <col min="11783" max="11783" width="10.42578125" style="10" customWidth="1"/>
    <col min="11784" max="11785" width="9.140625" style="10" customWidth="1"/>
    <col min="11786" max="11786" width="10.140625" style="10" customWidth="1"/>
    <col min="11787" max="11788" width="9.5703125" style="10" customWidth="1"/>
    <col min="11789" max="11789" width="10.42578125" style="10" customWidth="1"/>
    <col min="11790" max="11790" width="7.140625" style="10" customWidth="1"/>
    <col min="11791" max="12032" width="9.140625" style="10"/>
    <col min="12033" max="12033" width="22.7109375" style="10" customWidth="1"/>
    <col min="12034" max="12034" width="9.5703125" style="10" customWidth="1"/>
    <col min="12035" max="12035" width="9.42578125" style="10" customWidth="1"/>
    <col min="12036" max="12036" width="9.7109375" style="10" customWidth="1"/>
    <col min="12037" max="12037" width="8.28515625" style="10" customWidth="1"/>
    <col min="12038" max="12038" width="8.7109375" style="10" customWidth="1"/>
    <col min="12039" max="12039" width="10.42578125" style="10" customWidth="1"/>
    <col min="12040" max="12041" width="9.140625" style="10" customWidth="1"/>
    <col min="12042" max="12042" width="10.140625" style="10" customWidth="1"/>
    <col min="12043" max="12044" width="9.5703125" style="10" customWidth="1"/>
    <col min="12045" max="12045" width="10.42578125" style="10" customWidth="1"/>
    <col min="12046" max="12046" width="7.140625" style="10" customWidth="1"/>
    <col min="12047" max="12288" width="9.140625" style="10"/>
    <col min="12289" max="12289" width="22.7109375" style="10" customWidth="1"/>
    <col min="12290" max="12290" width="9.5703125" style="10" customWidth="1"/>
    <col min="12291" max="12291" width="9.42578125" style="10" customWidth="1"/>
    <col min="12292" max="12292" width="9.7109375" style="10" customWidth="1"/>
    <col min="12293" max="12293" width="8.28515625" style="10" customWidth="1"/>
    <col min="12294" max="12294" width="8.7109375" style="10" customWidth="1"/>
    <col min="12295" max="12295" width="10.42578125" style="10" customWidth="1"/>
    <col min="12296" max="12297" width="9.140625" style="10" customWidth="1"/>
    <col min="12298" max="12298" width="10.140625" style="10" customWidth="1"/>
    <col min="12299" max="12300" width="9.5703125" style="10" customWidth="1"/>
    <col min="12301" max="12301" width="10.42578125" style="10" customWidth="1"/>
    <col min="12302" max="12302" width="7.140625" style="10" customWidth="1"/>
    <col min="12303" max="12544" width="9.140625" style="10"/>
    <col min="12545" max="12545" width="22.7109375" style="10" customWidth="1"/>
    <col min="12546" max="12546" width="9.5703125" style="10" customWidth="1"/>
    <col min="12547" max="12547" width="9.42578125" style="10" customWidth="1"/>
    <col min="12548" max="12548" width="9.7109375" style="10" customWidth="1"/>
    <col min="12549" max="12549" width="8.28515625" style="10" customWidth="1"/>
    <col min="12550" max="12550" width="8.7109375" style="10" customWidth="1"/>
    <col min="12551" max="12551" width="10.42578125" style="10" customWidth="1"/>
    <col min="12552" max="12553" width="9.140625" style="10" customWidth="1"/>
    <col min="12554" max="12554" width="10.140625" style="10" customWidth="1"/>
    <col min="12555" max="12556" width="9.5703125" style="10" customWidth="1"/>
    <col min="12557" max="12557" width="10.42578125" style="10" customWidth="1"/>
    <col min="12558" max="12558" width="7.140625" style="10" customWidth="1"/>
    <col min="12559" max="12800" width="9.140625" style="10"/>
    <col min="12801" max="12801" width="22.7109375" style="10" customWidth="1"/>
    <col min="12802" max="12802" width="9.5703125" style="10" customWidth="1"/>
    <col min="12803" max="12803" width="9.42578125" style="10" customWidth="1"/>
    <col min="12804" max="12804" width="9.7109375" style="10" customWidth="1"/>
    <col min="12805" max="12805" width="8.28515625" style="10" customWidth="1"/>
    <col min="12806" max="12806" width="8.7109375" style="10" customWidth="1"/>
    <col min="12807" max="12807" width="10.42578125" style="10" customWidth="1"/>
    <col min="12808" max="12809" width="9.140625" style="10" customWidth="1"/>
    <col min="12810" max="12810" width="10.140625" style="10" customWidth="1"/>
    <col min="12811" max="12812" width="9.5703125" style="10" customWidth="1"/>
    <col min="12813" max="12813" width="10.42578125" style="10" customWidth="1"/>
    <col min="12814" max="12814" width="7.140625" style="10" customWidth="1"/>
    <col min="12815" max="13056" width="9.140625" style="10"/>
    <col min="13057" max="13057" width="22.7109375" style="10" customWidth="1"/>
    <col min="13058" max="13058" width="9.5703125" style="10" customWidth="1"/>
    <col min="13059" max="13059" width="9.42578125" style="10" customWidth="1"/>
    <col min="13060" max="13060" width="9.7109375" style="10" customWidth="1"/>
    <col min="13061" max="13061" width="8.28515625" style="10" customWidth="1"/>
    <col min="13062" max="13062" width="8.7109375" style="10" customWidth="1"/>
    <col min="13063" max="13063" width="10.42578125" style="10" customWidth="1"/>
    <col min="13064" max="13065" width="9.140625" style="10" customWidth="1"/>
    <col min="13066" max="13066" width="10.140625" style="10" customWidth="1"/>
    <col min="13067" max="13068" width="9.5703125" style="10" customWidth="1"/>
    <col min="13069" max="13069" width="10.42578125" style="10" customWidth="1"/>
    <col min="13070" max="13070" width="7.140625" style="10" customWidth="1"/>
    <col min="13071" max="13312" width="9.140625" style="10"/>
    <col min="13313" max="13313" width="22.7109375" style="10" customWidth="1"/>
    <col min="13314" max="13314" width="9.5703125" style="10" customWidth="1"/>
    <col min="13315" max="13315" width="9.42578125" style="10" customWidth="1"/>
    <col min="13316" max="13316" width="9.7109375" style="10" customWidth="1"/>
    <col min="13317" max="13317" width="8.28515625" style="10" customWidth="1"/>
    <col min="13318" max="13318" width="8.7109375" style="10" customWidth="1"/>
    <col min="13319" max="13319" width="10.42578125" style="10" customWidth="1"/>
    <col min="13320" max="13321" width="9.140625" style="10" customWidth="1"/>
    <col min="13322" max="13322" width="10.140625" style="10" customWidth="1"/>
    <col min="13323" max="13324" width="9.5703125" style="10" customWidth="1"/>
    <col min="13325" max="13325" width="10.42578125" style="10" customWidth="1"/>
    <col min="13326" max="13326" width="7.140625" style="10" customWidth="1"/>
    <col min="13327" max="13568" width="9.140625" style="10"/>
    <col min="13569" max="13569" width="22.7109375" style="10" customWidth="1"/>
    <col min="13570" max="13570" width="9.5703125" style="10" customWidth="1"/>
    <col min="13571" max="13571" width="9.42578125" style="10" customWidth="1"/>
    <col min="13572" max="13572" width="9.7109375" style="10" customWidth="1"/>
    <col min="13573" max="13573" width="8.28515625" style="10" customWidth="1"/>
    <col min="13574" max="13574" width="8.7109375" style="10" customWidth="1"/>
    <col min="13575" max="13575" width="10.42578125" style="10" customWidth="1"/>
    <col min="13576" max="13577" width="9.140625" style="10" customWidth="1"/>
    <col min="13578" max="13578" width="10.140625" style="10" customWidth="1"/>
    <col min="13579" max="13580" width="9.5703125" style="10" customWidth="1"/>
    <col min="13581" max="13581" width="10.42578125" style="10" customWidth="1"/>
    <col min="13582" max="13582" width="7.140625" style="10" customWidth="1"/>
    <col min="13583" max="13824" width="9.140625" style="10"/>
    <col min="13825" max="13825" width="22.7109375" style="10" customWidth="1"/>
    <col min="13826" max="13826" width="9.5703125" style="10" customWidth="1"/>
    <col min="13827" max="13827" width="9.42578125" style="10" customWidth="1"/>
    <col min="13828" max="13828" width="9.7109375" style="10" customWidth="1"/>
    <col min="13829" max="13829" width="8.28515625" style="10" customWidth="1"/>
    <col min="13830" max="13830" width="8.7109375" style="10" customWidth="1"/>
    <col min="13831" max="13831" width="10.42578125" style="10" customWidth="1"/>
    <col min="13832" max="13833" width="9.140625" style="10" customWidth="1"/>
    <col min="13834" max="13834" width="10.140625" style="10" customWidth="1"/>
    <col min="13835" max="13836" width="9.5703125" style="10" customWidth="1"/>
    <col min="13837" max="13837" width="10.42578125" style="10" customWidth="1"/>
    <col min="13838" max="13838" width="7.140625" style="10" customWidth="1"/>
    <col min="13839" max="14080" width="9.140625" style="10"/>
    <col min="14081" max="14081" width="22.7109375" style="10" customWidth="1"/>
    <col min="14082" max="14082" width="9.5703125" style="10" customWidth="1"/>
    <col min="14083" max="14083" width="9.42578125" style="10" customWidth="1"/>
    <col min="14084" max="14084" width="9.7109375" style="10" customWidth="1"/>
    <col min="14085" max="14085" width="8.28515625" style="10" customWidth="1"/>
    <col min="14086" max="14086" width="8.7109375" style="10" customWidth="1"/>
    <col min="14087" max="14087" width="10.42578125" style="10" customWidth="1"/>
    <col min="14088" max="14089" width="9.140625" style="10" customWidth="1"/>
    <col min="14090" max="14090" width="10.140625" style="10" customWidth="1"/>
    <col min="14091" max="14092" width="9.5703125" style="10" customWidth="1"/>
    <col min="14093" max="14093" width="10.42578125" style="10" customWidth="1"/>
    <col min="14094" max="14094" width="7.140625" style="10" customWidth="1"/>
    <col min="14095" max="14336" width="9.140625" style="10"/>
    <col min="14337" max="14337" width="22.7109375" style="10" customWidth="1"/>
    <col min="14338" max="14338" width="9.5703125" style="10" customWidth="1"/>
    <col min="14339" max="14339" width="9.42578125" style="10" customWidth="1"/>
    <col min="14340" max="14340" width="9.7109375" style="10" customWidth="1"/>
    <col min="14341" max="14341" width="8.28515625" style="10" customWidth="1"/>
    <col min="14342" max="14342" width="8.7109375" style="10" customWidth="1"/>
    <col min="14343" max="14343" width="10.42578125" style="10" customWidth="1"/>
    <col min="14344" max="14345" width="9.140625" style="10" customWidth="1"/>
    <col min="14346" max="14346" width="10.140625" style="10" customWidth="1"/>
    <col min="14347" max="14348" width="9.5703125" style="10" customWidth="1"/>
    <col min="14349" max="14349" width="10.42578125" style="10" customWidth="1"/>
    <col min="14350" max="14350" width="7.140625" style="10" customWidth="1"/>
    <col min="14351" max="14592" width="9.140625" style="10"/>
    <col min="14593" max="14593" width="22.7109375" style="10" customWidth="1"/>
    <col min="14594" max="14594" width="9.5703125" style="10" customWidth="1"/>
    <col min="14595" max="14595" width="9.42578125" style="10" customWidth="1"/>
    <col min="14596" max="14596" width="9.7109375" style="10" customWidth="1"/>
    <col min="14597" max="14597" width="8.28515625" style="10" customWidth="1"/>
    <col min="14598" max="14598" width="8.7109375" style="10" customWidth="1"/>
    <col min="14599" max="14599" width="10.42578125" style="10" customWidth="1"/>
    <col min="14600" max="14601" width="9.140625" style="10" customWidth="1"/>
    <col min="14602" max="14602" width="10.140625" style="10" customWidth="1"/>
    <col min="14603" max="14604" width="9.5703125" style="10" customWidth="1"/>
    <col min="14605" max="14605" width="10.42578125" style="10" customWidth="1"/>
    <col min="14606" max="14606" width="7.140625" style="10" customWidth="1"/>
    <col min="14607" max="14848" width="9.140625" style="10"/>
    <col min="14849" max="14849" width="22.7109375" style="10" customWidth="1"/>
    <col min="14850" max="14850" width="9.5703125" style="10" customWidth="1"/>
    <col min="14851" max="14851" width="9.42578125" style="10" customWidth="1"/>
    <col min="14852" max="14852" width="9.7109375" style="10" customWidth="1"/>
    <col min="14853" max="14853" width="8.28515625" style="10" customWidth="1"/>
    <col min="14854" max="14854" width="8.7109375" style="10" customWidth="1"/>
    <col min="14855" max="14855" width="10.42578125" style="10" customWidth="1"/>
    <col min="14856" max="14857" width="9.140625" style="10" customWidth="1"/>
    <col min="14858" max="14858" width="10.140625" style="10" customWidth="1"/>
    <col min="14859" max="14860" width="9.5703125" style="10" customWidth="1"/>
    <col min="14861" max="14861" width="10.42578125" style="10" customWidth="1"/>
    <col min="14862" max="14862" width="7.140625" style="10" customWidth="1"/>
    <col min="14863" max="15104" width="9.140625" style="10"/>
    <col min="15105" max="15105" width="22.7109375" style="10" customWidth="1"/>
    <col min="15106" max="15106" width="9.5703125" style="10" customWidth="1"/>
    <col min="15107" max="15107" width="9.42578125" style="10" customWidth="1"/>
    <col min="15108" max="15108" width="9.7109375" style="10" customWidth="1"/>
    <col min="15109" max="15109" width="8.28515625" style="10" customWidth="1"/>
    <col min="15110" max="15110" width="8.7109375" style="10" customWidth="1"/>
    <col min="15111" max="15111" width="10.42578125" style="10" customWidth="1"/>
    <col min="15112" max="15113" width="9.140625" style="10" customWidth="1"/>
    <col min="15114" max="15114" width="10.140625" style="10" customWidth="1"/>
    <col min="15115" max="15116" width="9.5703125" style="10" customWidth="1"/>
    <col min="15117" max="15117" width="10.42578125" style="10" customWidth="1"/>
    <col min="15118" max="15118" width="7.140625" style="10" customWidth="1"/>
    <col min="15119" max="15360" width="9.140625" style="10"/>
    <col min="15361" max="15361" width="22.7109375" style="10" customWidth="1"/>
    <col min="15362" max="15362" width="9.5703125" style="10" customWidth="1"/>
    <col min="15363" max="15363" width="9.42578125" style="10" customWidth="1"/>
    <col min="15364" max="15364" width="9.7109375" style="10" customWidth="1"/>
    <col min="15365" max="15365" width="8.28515625" style="10" customWidth="1"/>
    <col min="15366" max="15366" width="8.7109375" style="10" customWidth="1"/>
    <col min="15367" max="15367" width="10.42578125" style="10" customWidth="1"/>
    <col min="15368" max="15369" width="9.140625" style="10" customWidth="1"/>
    <col min="15370" max="15370" width="10.140625" style="10" customWidth="1"/>
    <col min="15371" max="15372" width="9.5703125" style="10" customWidth="1"/>
    <col min="15373" max="15373" width="10.42578125" style="10" customWidth="1"/>
    <col min="15374" max="15374" width="7.140625" style="10" customWidth="1"/>
    <col min="15375" max="15616" width="9.140625" style="10"/>
    <col min="15617" max="15617" width="22.7109375" style="10" customWidth="1"/>
    <col min="15618" max="15618" width="9.5703125" style="10" customWidth="1"/>
    <col min="15619" max="15619" width="9.42578125" style="10" customWidth="1"/>
    <col min="15620" max="15620" width="9.7109375" style="10" customWidth="1"/>
    <col min="15621" max="15621" width="8.28515625" style="10" customWidth="1"/>
    <col min="15622" max="15622" width="8.7109375" style="10" customWidth="1"/>
    <col min="15623" max="15623" width="10.42578125" style="10" customWidth="1"/>
    <col min="15624" max="15625" width="9.140625" style="10" customWidth="1"/>
    <col min="15626" max="15626" width="10.140625" style="10" customWidth="1"/>
    <col min="15627" max="15628" width="9.5703125" style="10" customWidth="1"/>
    <col min="15629" max="15629" width="10.42578125" style="10" customWidth="1"/>
    <col min="15630" max="15630" width="7.140625" style="10" customWidth="1"/>
    <col min="15631" max="15872" width="9.140625" style="10"/>
    <col min="15873" max="15873" width="22.7109375" style="10" customWidth="1"/>
    <col min="15874" max="15874" width="9.5703125" style="10" customWidth="1"/>
    <col min="15875" max="15875" width="9.42578125" style="10" customWidth="1"/>
    <col min="15876" max="15876" width="9.7109375" style="10" customWidth="1"/>
    <col min="15877" max="15877" width="8.28515625" style="10" customWidth="1"/>
    <col min="15878" max="15878" width="8.7109375" style="10" customWidth="1"/>
    <col min="15879" max="15879" width="10.42578125" style="10" customWidth="1"/>
    <col min="15880" max="15881" width="9.140625" style="10" customWidth="1"/>
    <col min="15882" max="15882" width="10.140625" style="10" customWidth="1"/>
    <col min="15883" max="15884" width="9.5703125" style="10" customWidth="1"/>
    <col min="15885" max="15885" width="10.42578125" style="10" customWidth="1"/>
    <col min="15886" max="15886" width="7.140625" style="10" customWidth="1"/>
    <col min="15887" max="16128" width="9.140625" style="10"/>
    <col min="16129" max="16129" width="22.7109375" style="10" customWidth="1"/>
    <col min="16130" max="16130" width="9.5703125" style="10" customWidth="1"/>
    <col min="16131" max="16131" width="9.42578125" style="10" customWidth="1"/>
    <col min="16132" max="16132" width="9.7109375" style="10" customWidth="1"/>
    <col min="16133" max="16133" width="8.28515625" style="10" customWidth="1"/>
    <col min="16134" max="16134" width="8.7109375" style="10" customWidth="1"/>
    <col min="16135" max="16135" width="10.42578125" style="10" customWidth="1"/>
    <col min="16136" max="16137" width="9.140625" style="10" customWidth="1"/>
    <col min="16138" max="16138" width="10.140625" style="10" customWidth="1"/>
    <col min="16139" max="16140" width="9.5703125" style="10" customWidth="1"/>
    <col min="16141" max="16141" width="10.42578125" style="10" customWidth="1"/>
    <col min="16142" max="16142" width="7.140625" style="10" customWidth="1"/>
    <col min="16143" max="16384" width="9.140625" style="10"/>
  </cols>
  <sheetData>
    <row r="1" spans="1:26" ht="29.25" customHeight="1">
      <c r="A1" s="374" t="s">
        <v>123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26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5"/>
      <c r="N2" s="125"/>
      <c r="O2" s="125"/>
      <c r="P2" s="127" t="s">
        <v>124</v>
      </c>
    </row>
    <row r="3" spans="1:26" ht="15" customHeight="1">
      <c r="A3" s="353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11"/>
    </row>
    <row r="4" spans="1:26" ht="34.5" customHeight="1">
      <c r="A4" s="353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11"/>
    </row>
    <row r="5" spans="1:26" ht="36.75" customHeight="1">
      <c r="A5" s="353"/>
      <c r="B5" s="21" t="s">
        <v>178</v>
      </c>
      <c r="C5" s="21" t="s">
        <v>77</v>
      </c>
      <c r="D5" s="21" t="s">
        <v>179</v>
      </c>
      <c r="E5" s="21" t="s">
        <v>178</v>
      </c>
      <c r="F5" s="21" t="s">
        <v>77</v>
      </c>
      <c r="G5" s="21" t="s">
        <v>179</v>
      </c>
      <c r="H5" s="21" t="s">
        <v>178</v>
      </c>
      <c r="I5" s="21" t="s">
        <v>77</v>
      </c>
      <c r="J5" s="21" t="s">
        <v>179</v>
      </c>
      <c r="K5" s="21" t="s">
        <v>178</v>
      </c>
      <c r="L5" s="21" t="s">
        <v>77</v>
      </c>
      <c r="M5" s="22" t="s">
        <v>179</v>
      </c>
      <c r="N5" s="21" t="s">
        <v>178</v>
      </c>
      <c r="O5" s="21" t="s">
        <v>77</v>
      </c>
      <c r="P5" s="22" t="s">
        <v>179</v>
      </c>
      <c r="Q5" s="11"/>
    </row>
    <row r="6" spans="1:26" ht="12.75" customHeight="1">
      <c r="A6" s="72" t="s">
        <v>85</v>
      </c>
      <c r="B6" s="252">
        <v>227385</v>
      </c>
      <c r="C6" s="252">
        <v>219124</v>
      </c>
      <c r="D6" s="74">
        <v>103.77001150033772</v>
      </c>
      <c r="E6" s="252">
        <v>57093</v>
      </c>
      <c r="F6" s="252">
        <v>47695</v>
      </c>
      <c r="G6" s="74">
        <v>119.70437152741378</v>
      </c>
      <c r="H6" s="252">
        <v>170292</v>
      </c>
      <c r="I6" s="252">
        <v>171429</v>
      </c>
      <c r="J6" s="74">
        <v>99.33675165812086</v>
      </c>
      <c r="K6" s="252">
        <v>448941</v>
      </c>
      <c r="L6" s="252">
        <v>523663</v>
      </c>
      <c r="M6" s="74">
        <f>K6/L6*100</f>
        <v>85.730899452510485</v>
      </c>
      <c r="N6" s="252">
        <v>676326</v>
      </c>
      <c r="O6" s="252">
        <v>742787</v>
      </c>
      <c r="P6" s="74">
        <v>91.052482070903224</v>
      </c>
      <c r="Q6" s="3"/>
      <c r="R6" s="12"/>
      <c r="S6" s="12"/>
      <c r="T6" s="3"/>
      <c r="U6" s="12"/>
      <c r="V6" s="12"/>
      <c r="W6" s="3"/>
      <c r="X6" s="12"/>
      <c r="Y6" s="12"/>
      <c r="Z6" s="3"/>
    </row>
    <row r="7" spans="1:26" ht="12.75" customHeight="1">
      <c r="A7" s="77" t="s">
        <v>86</v>
      </c>
      <c r="B7" s="252">
        <v>28553</v>
      </c>
      <c r="C7" s="252">
        <v>28187</v>
      </c>
      <c r="D7" s="74">
        <v>101.29847092631354</v>
      </c>
      <c r="E7" s="252">
        <v>252</v>
      </c>
      <c r="F7" s="252">
        <v>365</v>
      </c>
      <c r="G7" s="74">
        <v>69.041095890410958</v>
      </c>
      <c r="H7" s="252">
        <v>28301</v>
      </c>
      <c r="I7" s="252">
        <v>27822</v>
      </c>
      <c r="J7" s="74">
        <v>101.72165911868305</v>
      </c>
      <c r="K7" s="252">
        <v>28163</v>
      </c>
      <c r="L7" s="252">
        <v>28271</v>
      </c>
      <c r="M7" s="74">
        <f t="shared" ref="M7:M26" si="0">K7/L7*100</f>
        <v>99.617983092214629</v>
      </c>
      <c r="N7" s="252">
        <v>56716</v>
      </c>
      <c r="O7" s="252">
        <v>56458</v>
      </c>
      <c r="P7" s="74">
        <v>100.45697686776009</v>
      </c>
      <c r="Q7" s="302"/>
      <c r="R7" s="302"/>
      <c r="S7" s="12"/>
      <c r="T7" s="3"/>
      <c r="U7" s="12"/>
      <c r="V7" s="12"/>
      <c r="W7" s="3"/>
      <c r="X7" s="12"/>
      <c r="Y7" s="12"/>
      <c r="Z7" s="3"/>
    </row>
    <row r="8" spans="1:26">
      <c r="A8" s="78" t="s">
        <v>87</v>
      </c>
      <c r="B8" s="252">
        <v>7125</v>
      </c>
      <c r="C8" s="252">
        <v>8529</v>
      </c>
      <c r="D8" s="74">
        <v>83.538515652479774</v>
      </c>
      <c r="E8" s="252">
        <v>2850</v>
      </c>
      <c r="F8" s="252">
        <v>4129</v>
      </c>
      <c r="G8" s="74">
        <v>69.02397674981836</v>
      </c>
      <c r="H8" s="252">
        <v>4275</v>
      </c>
      <c r="I8" s="252">
        <v>4400</v>
      </c>
      <c r="J8" s="74">
        <v>97.159090909090907</v>
      </c>
      <c r="K8" s="252">
        <v>31422</v>
      </c>
      <c r="L8" s="252">
        <v>38063</v>
      </c>
      <c r="M8" s="74">
        <f t="shared" si="0"/>
        <v>82.552610146336335</v>
      </c>
      <c r="N8" s="252">
        <v>38547</v>
      </c>
      <c r="O8" s="252">
        <v>46592</v>
      </c>
      <c r="P8" s="74">
        <v>82.73308722527473</v>
      </c>
      <c r="Q8" s="302"/>
      <c r="R8" s="302"/>
      <c r="S8" s="12"/>
      <c r="T8" s="3"/>
      <c r="U8" s="12"/>
      <c r="V8" s="12"/>
      <c r="W8" s="3"/>
      <c r="X8" s="12"/>
      <c r="Y8" s="12"/>
      <c r="Z8" s="3"/>
    </row>
    <row r="9" spans="1:26">
      <c r="A9" s="78" t="s">
        <v>88</v>
      </c>
      <c r="B9" s="252">
        <v>21777</v>
      </c>
      <c r="C9" s="252">
        <v>23391</v>
      </c>
      <c r="D9" s="74">
        <v>93.099910221880208</v>
      </c>
      <c r="E9" s="252">
        <v>8236</v>
      </c>
      <c r="F9" s="252">
        <v>10848</v>
      </c>
      <c r="G9" s="74">
        <v>75.921828908554573</v>
      </c>
      <c r="H9" s="252">
        <v>13541</v>
      </c>
      <c r="I9" s="252">
        <v>12543</v>
      </c>
      <c r="J9" s="74">
        <v>107.95662919556726</v>
      </c>
      <c r="K9" s="252">
        <v>51661</v>
      </c>
      <c r="L9" s="252">
        <v>53669</v>
      </c>
      <c r="M9" s="74">
        <f t="shared" si="0"/>
        <v>96.25854776500401</v>
      </c>
      <c r="N9" s="252">
        <v>73438</v>
      </c>
      <c r="O9" s="252">
        <v>77060</v>
      </c>
      <c r="P9" s="74">
        <v>95.299766415779914</v>
      </c>
      <c r="Q9" s="302"/>
      <c r="R9" s="302"/>
      <c r="S9" s="12"/>
      <c r="T9" s="3"/>
      <c r="U9" s="12"/>
      <c r="V9" s="12"/>
      <c r="W9" s="3"/>
      <c r="X9" s="12"/>
      <c r="Y9" s="12"/>
      <c r="Z9" s="3"/>
    </row>
    <row r="10" spans="1:26">
      <c r="A10" s="78" t="s">
        <v>89</v>
      </c>
      <c r="B10" s="252">
        <v>29128</v>
      </c>
      <c r="C10" s="252">
        <v>27818</v>
      </c>
      <c r="D10" s="74">
        <v>104.70918110575886</v>
      </c>
      <c r="E10" s="252">
        <v>756</v>
      </c>
      <c r="F10" s="252">
        <v>1332</v>
      </c>
      <c r="G10" s="74">
        <v>56.756756756756758</v>
      </c>
      <c r="H10" s="252">
        <v>28372</v>
      </c>
      <c r="I10" s="252">
        <v>26486</v>
      </c>
      <c r="J10" s="74">
        <v>107.12074303405572</v>
      </c>
      <c r="K10" s="252">
        <v>45840</v>
      </c>
      <c r="L10" s="252">
        <v>41820</v>
      </c>
      <c r="M10" s="74">
        <f t="shared" si="0"/>
        <v>109.6126255380201</v>
      </c>
      <c r="N10" s="252">
        <v>74968</v>
      </c>
      <c r="O10" s="252">
        <v>69638</v>
      </c>
      <c r="P10" s="74">
        <v>107.6538671415032</v>
      </c>
      <c r="Q10" s="302"/>
      <c r="R10" s="302"/>
      <c r="S10" s="12"/>
      <c r="T10" s="3"/>
      <c r="U10" s="12"/>
      <c r="V10" s="12"/>
      <c r="W10" s="3"/>
      <c r="X10" s="12"/>
      <c r="Y10" s="12"/>
      <c r="Z10" s="3"/>
    </row>
    <row r="11" spans="1:26">
      <c r="A11" s="78" t="s">
        <v>90</v>
      </c>
      <c r="B11" s="252">
        <v>1799</v>
      </c>
      <c r="C11" s="252">
        <v>2234</v>
      </c>
      <c r="D11" s="74">
        <v>80.528200537153097</v>
      </c>
      <c r="E11" s="252">
        <v>1</v>
      </c>
      <c r="F11" s="252">
        <v>1</v>
      </c>
      <c r="G11" s="74" t="s">
        <v>187</v>
      </c>
      <c r="H11" s="252">
        <v>1798</v>
      </c>
      <c r="I11" s="252">
        <v>2233</v>
      </c>
      <c r="J11" s="74">
        <v>80.519480519480524</v>
      </c>
      <c r="K11" s="252">
        <v>5389</v>
      </c>
      <c r="L11" s="252">
        <v>7756</v>
      </c>
      <c r="M11" s="74">
        <f t="shared" si="0"/>
        <v>69.48169159360495</v>
      </c>
      <c r="N11" s="252">
        <v>7188</v>
      </c>
      <c r="O11" s="252">
        <v>9990</v>
      </c>
      <c r="P11" s="74">
        <v>71.951951951951955</v>
      </c>
      <c r="Q11" s="302"/>
      <c r="R11" s="302"/>
      <c r="S11" s="12"/>
      <c r="T11" s="3"/>
      <c r="U11" s="12"/>
      <c r="V11" s="12"/>
      <c r="W11" s="3"/>
      <c r="X11" s="12"/>
      <c r="Y11" s="12"/>
      <c r="Z11" s="3"/>
    </row>
    <row r="12" spans="1:26">
      <c r="A12" s="78" t="s">
        <v>91</v>
      </c>
      <c r="B12" s="252">
        <v>19865</v>
      </c>
      <c r="C12" s="252">
        <v>17924</v>
      </c>
      <c r="D12" s="74">
        <v>110.82905601428253</v>
      </c>
      <c r="E12" s="252">
        <v>3451</v>
      </c>
      <c r="F12" s="252">
        <v>2903</v>
      </c>
      <c r="G12" s="74">
        <v>118.87702376851533</v>
      </c>
      <c r="H12" s="252">
        <v>16414</v>
      </c>
      <c r="I12" s="252">
        <v>15021</v>
      </c>
      <c r="J12" s="74">
        <v>109.27368350975301</v>
      </c>
      <c r="K12" s="252">
        <v>24982</v>
      </c>
      <c r="L12" s="252">
        <v>24156</v>
      </c>
      <c r="M12" s="74">
        <f t="shared" si="0"/>
        <v>103.41944030468622</v>
      </c>
      <c r="N12" s="252">
        <v>44847</v>
      </c>
      <c r="O12" s="252">
        <v>42079</v>
      </c>
      <c r="P12" s="74">
        <v>106.57810309180351</v>
      </c>
      <c r="Q12" s="302"/>
      <c r="R12" s="302"/>
      <c r="S12" s="12"/>
      <c r="T12" s="3"/>
      <c r="U12" s="12"/>
      <c r="V12" s="12"/>
      <c r="W12" s="3"/>
      <c r="X12" s="12"/>
      <c r="Y12" s="12"/>
      <c r="Z12" s="3"/>
    </row>
    <row r="13" spans="1:26">
      <c r="A13" s="78" t="s">
        <v>92</v>
      </c>
      <c r="B13" s="252">
        <v>12649</v>
      </c>
      <c r="C13" s="252">
        <v>10684</v>
      </c>
      <c r="D13" s="74">
        <v>118.39198801946837</v>
      </c>
      <c r="E13" s="252">
        <v>3850</v>
      </c>
      <c r="F13" s="252">
        <v>2759</v>
      </c>
      <c r="G13" s="74">
        <v>139.54331279449076</v>
      </c>
      <c r="H13" s="252">
        <v>8799</v>
      </c>
      <c r="I13" s="252">
        <v>7925</v>
      </c>
      <c r="J13" s="74">
        <v>111.02839116719242</v>
      </c>
      <c r="K13" s="252">
        <v>19985</v>
      </c>
      <c r="L13" s="252">
        <v>22386</v>
      </c>
      <c r="M13" s="74">
        <f t="shared" si="0"/>
        <v>89.274546591619767</v>
      </c>
      <c r="N13" s="252">
        <v>32634</v>
      </c>
      <c r="O13" s="252">
        <v>33070</v>
      </c>
      <c r="P13" s="74">
        <v>98.681584517689743</v>
      </c>
      <c r="Q13" s="302"/>
      <c r="R13" s="302"/>
      <c r="S13" s="12"/>
      <c r="T13" s="3"/>
      <c r="U13" s="12"/>
      <c r="V13" s="12"/>
      <c r="W13" s="3"/>
      <c r="X13" s="12"/>
      <c r="Y13" s="12"/>
      <c r="Z13" s="3"/>
    </row>
    <row r="14" spans="1:26">
      <c r="A14" s="78" t="s">
        <v>93</v>
      </c>
      <c r="B14" s="252">
        <v>17290</v>
      </c>
      <c r="C14" s="252">
        <v>20173</v>
      </c>
      <c r="D14" s="74">
        <v>85.708620433252364</v>
      </c>
      <c r="E14" s="252">
        <v>917</v>
      </c>
      <c r="F14" s="252">
        <v>483</v>
      </c>
      <c r="G14" s="74">
        <v>189.85507246376812</v>
      </c>
      <c r="H14" s="252">
        <v>16373</v>
      </c>
      <c r="I14" s="252">
        <v>19690</v>
      </c>
      <c r="J14" s="74">
        <v>83.153885220924323</v>
      </c>
      <c r="K14" s="252">
        <v>33870</v>
      </c>
      <c r="L14" s="252">
        <v>36517</v>
      </c>
      <c r="M14" s="74">
        <f t="shared" si="0"/>
        <v>92.751321302407092</v>
      </c>
      <c r="N14" s="252">
        <v>51160</v>
      </c>
      <c r="O14" s="252">
        <v>56690</v>
      </c>
      <c r="P14" s="74">
        <v>90.245193155759395</v>
      </c>
      <c r="Q14" s="302"/>
      <c r="R14" s="302"/>
      <c r="S14" s="12"/>
      <c r="T14" s="3"/>
      <c r="U14" s="12"/>
      <c r="V14" s="12"/>
      <c r="W14" s="3"/>
      <c r="X14" s="12"/>
      <c r="Y14" s="12"/>
      <c r="Z14" s="3"/>
    </row>
    <row r="15" spans="1:26">
      <c r="A15" s="78" t="s">
        <v>94</v>
      </c>
      <c r="B15" s="252">
        <v>14257</v>
      </c>
      <c r="C15" s="252">
        <v>17532</v>
      </c>
      <c r="D15" s="74">
        <v>81.319872233629937</v>
      </c>
      <c r="E15" s="252">
        <v>1610</v>
      </c>
      <c r="F15" s="252">
        <v>5357</v>
      </c>
      <c r="G15" s="74">
        <v>30.054134776927384</v>
      </c>
      <c r="H15" s="252">
        <v>12647</v>
      </c>
      <c r="I15" s="252">
        <v>12175</v>
      </c>
      <c r="J15" s="74">
        <v>103.87679671457906</v>
      </c>
      <c r="K15" s="252">
        <v>22134</v>
      </c>
      <c r="L15" s="252">
        <v>22232</v>
      </c>
      <c r="M15" s="74">
        <f t="shared" si="0"/>
        <v>99.559193954659946</v>
      </c>
      <c r="N15" s="252">
        <v>36391</v>
      </c>
      <c r="O15" s="252">
        <v>39764</v>
      </c>
      <c r="P15" s="74">
        <v>91.517452972537967</v>
      </c>
      <c r="Q15" s="302"/>
      <c r="R15" s="302"/>
      <c r="S15" s="12"/>
      <c r="T15" s="3"/>
      <c r="U15" s="12"/>
      <c r="V15" s="12"/>
      <c r="W15" s="3"/>
      <c r="X15" s="12"/>
      <c r="Y15" s="12"/>
      <c r="Z15" s="3"/>
    </row>
    <row r="16" spans="1:26" ht="14.25" customHeight="1">
      <c r="A16" s="78" t="s">
        <v>95</v>
      </c>
      <c r="B16" s="252">
        <v>4417</v>
      </c>
      <c r="C16" s="252">
        <v>4989</v>
      </c>
      <c r="D16" s="74">
        <v>88.534776508318302</v>
      </c>
      <c r="E16" s="252">
        <v>4204</v>
      </c>
      <c r="F16" s="252">
        <v>4778</v>
      </c>
      <c r="G16" s="74">
        <v>87.986605274173286</v>
      </c>
      <c r="H16" s="252">
        <v>213</v>
      </c>
      <c r="I16" s="252">
        <v>211</v>
      </c>
      <c r="J16" s="74">
        <v>100.9478672985782</v>
      </c>
      <c r="K16" s="252">
        <v>9411</v>
      </c>
      <c r="L16" s="252">
        <v>9346</v>
      </c>
      <c r="M16" s="74">
        <f t="shared" si="0"/>
        <v>100.69548469933662</v>
      </c>
      <c r="N16" s="252">
        <v>13828</v>
      </c>
      <c r="O16" s="252">
        <v>14335</v>
      </c>
      <c r="P16" s="74">
        <v>96.463201953261247</v>
      </c>
      <c r="Q16" s="302"/>
      <c r="R16" s="302"/>
      <c r="S16" s="12"/>
      <c r="T16" s="3"/>
      <c r="U16" s="12"/>
      <c r="V16" s="12"/>
      <c r="W16" s="3"/>
      <c r="X16" s="12"/>
      <c r="Y16" s="12"/>
      <c r="Z16" s="3"/>
    </row>
    <row r="17" spans="1:27" ht="14.25" customHeight="1">
      <c r="A17" s="78" t="s">
        <v>96</v>
      </c>
      <c r="B17" s="252">
        <v>2272</v>
      </c>
      <c r="C17" s="252">
        <v>1862</v>
      </c>
      <c r="D17" s="74">
        <v>122.01933404940924</v>
      </c>
      <c r="E17" s="252">
        <v>696</v>
      </c>
      <c r="F17" s="252">
        <v>470</v>
      </c>
      <c r="G17" s="74">
        <v>148.08510638297872</v>
      </c>
      <c r="H17" s="252">
        <v>1576</v>
      </c>
      <c r="I17" s="252">
        <v>1392</v>
      </c>
      <c r="J17" s="74">
        <v>113.2183908045977</v>
      </c>
      <c r="K17" s="252">
        <v>14832</v>
      </c>
      <c r="L17" s="252">
        <v>18051</v>
      </c>
      <c r="M17" s="74">
        <f t="shared" si="0"/>
        <v>82.167192953298979</v>
      </c>
      <c r="N17" s="252">
        <v>17104</v>
      </c>
      <c r="O17" s="252">
        <v>19913</v>
      </c>
      <c r="P17" s="74">
        <v>85.893637322352234</v>
      </c>
      <c r="Q17" s="302"/>
      <c r="R17" s="302"/>
      <c r="S17" s="12"/>
      <c r="T17" s="3"/>
      <c r="U17" s="12"/>
      <c r="V17" s="12"/>
      <c r="W17" s="3"/>
      <c r="X17" s="12"/>
      <c r="Y17" s="12"/>
      <c r="Z17" s="3"/>
    </row>
    <row r="18" spans="1:27" ht="14.25" customHeight="1">
      <c r="A18" s="78" t="s">
        <v>97</v>
      </c>
      <c r="B18" s="252">
        <v>1107</v>
      </c>
      <c r="C18" s="252">
        <v>1120</v>
      </c>
      <c r="D18" s="74">
        <v>98.839285714285722</v>
      </c>
      <c r="E18" s="252">
        <v>2</v>
      </c>
      <c r="F18" s="252">
        <v>10</v>
      </c>
      <c r="G18" s="74">
        <v>20</v>
      </c>
      <c r="H18" s="252">
        <v>1105</v>
      </c>
      <c r="I18" s="252">
        <v>1110</v>
      </c>
      <c r="J18" s="74">
        <v>99.549549549549553</v>
      </c>
      <c r="K18" s="252">
        <v>2214</v>
      </c>
      <c r="L18" s="252">
        <v>2230</v>
      </c>
      <c r="M18" s="74">
        <f t="shared" si="0"/>
        <v>99.282511210762337</v>
      </c>
      <c r="N18" s="252">
        <v>3321</v>
      </c>
      <c r="O18" s="252">
        <v>3351</v>
      </c>
      <c r="P18" s="74">
        <v>99.104744852282906</v>
      </c>
      <c r="Q18" s="302"/>
      <c r="R18" s="302"/>
      <c r="S18" s="12"/>
      <c r="T18" s="3"/>
      <c r="U18" s="12"/>
      <c r="V18" s="12"/>
      <c r="W18" s="3"/>
      <c r="X18" s="12"/>
      <c r="Y18" s="12"/>
      <c r="Z18" s="3"/>
    </row>
    <row r="19" spans="1:27" ht="14.25" customHeight="1">
      <c r="A19" s="78" t="s">
        <v>98</v>
      </c>
      <c r="B19" s="252">
        <v>16326</v>
      </c>
      <c r="C19" s="252">
        <v>17651</v>
      </c>
      <c r="D19" s="74">
        <v>92.493343153362417</v>
      </c>
      <c r="E19" s="252">
        <v>4707</v>
      </c>
      <c r="F19" s="252">
        <v>4540</v>
      </c>
      <c r="G19" s="74">
        <v>103.6784140969163</v>
      </c>
      <c r="H19" s="252">
        <v>11619</v>
      </c>
      <c r="I19" s="252">
        <v>13111</v>
      </c>
      <c r="J19" s="74">
        <v>88.620242544428336</v>
      </c>
      <c r="K19" s="252">
        <v>24162</v>
      </c>
      <c r="L19" s="252">
        <v>30569</v>
      </c>
      <c r="M19" s="74">
        <f t="shared" si="0"/>
        <v>79.040858385946549</v>
      </c>
      <c r="N19" s="252">
        <v>40488</v>
      </c>
      <c r="O19" s="252">
        <v>48220</v>
      </c>
      <c r="P19" s="74">
        <v>83.965159684778101</v>
      </c>
      <c r="Q19" s="302"/>
      <c r="R19" s="302"/>
      <c r="S19" s="12"/>
      <c r="T19" s="3"/>
      <c r="U19" s="12"/>
      <c r="V19" s="12"/>
      <c r="W19" s="3"/>
      <c r="X19" s="12"/>
      <c r="Y19" s="12"/>
      <c r="Z19" s="3"/>
    </row>
    <row r="20" spans="1:27" ht="14.25" customHeight="1">
      <c r="A20" s="78" t="s">
        <v>99</v>
      </c>
      <c r="B20" s="252">
        <v>5176</v>
      </c>
      <c r="C20" s="252">
        <v>5548</v>
      </c>
      <c r="D20" s="74">
        <v>93.294881038211969</v>
      </c>
      <c r="E20" s="252">
        <v>504</v>
      </c>
      <c r="F20" s="252">
        <v>363</v>
      </c>
      <c r="G20" s="74">
        <v>138.84297520661158</v>
      </c>
      <c r="H20" s="252">
        <v>4672</v>
      </c>
      <c r="I20" s="252">
        <v>5185</v>
      </c>
      <c r="J20" s="74">
        <v>90.10607521697203</v>
      </c>
      <c r="K20" s="252">
        <v>17121</v>
      </c>
      <c r="L20" s="252">
        <v>19599</v>
      </c>
      <c r="M20" s="74">
        <f t="shared" si="0"/>
        <v>87.356497780499012</v>
      </c>
      <c r="N20" s="252">
        <v>22297</v>
      </c>
      <c r="O20" s="252">
        <v>25147</v>
      </c>
      <c r="P20" s="74">
        <v>88.6666401558834</v>
      </c>
      <c r="Q20" s="302"/>
      <c r="R20" s="302"/>
      <c r="S20" s="12"/>
      <c r="T20" s="3"/>
      <c r="U20" s="12"/>
      <c r="V20" s="12"/>
      <c r="W20" s="3"/>
      <c r="X20" s="12"/>
      <c r="Y20" s="12"/>
      <c r="Z20" s="3"/>
    </row>
    <row r="21" spans="1:27" ht="14.25" customHeight="1">
      <c r="A21" s="78" t="s">
        <v>100</v>
      </c>
      <c r="B21" s="252">
        <v>29779</v>
      </c>
      <c r="C21" s="252">
        <v>13308</v>
      </c>
      <c r="D21" s="74">
        <v>223.76765855124737</v>
      </c>
      <c r="E21" s="252">
        <v>24463</v>
      </c>
      <c r="F21" s="252">
        <v>8749</v>
      </c>
      <c r="G21" s="74">
        <v>279.6090981826494</v>
      </c>
      <c r="H21" s="252">
        <v>5316</v>
      </c>
      <c r="I21" s="252">
        <v>4559</v>
      </c>
      <c r="J21" s="74">
        <v>116.60451853476638</v>
      </c>
      <c r="K21" s="252">
        <v>82715</v>
      </c>
      <c r="L21" s="252">
        <v>110853</v>
      </c>
      <c r="M21" s="74">
        <f t="shared" si="0"/>
        <v>74.616834907490102</v>
      </c>
      <c r="N21" s="252">
        <v>112494</v>
      </c>
      <c r="O21" s="252">
        <v>124161</v>
      </c>
      <c r="P21" s="74">
        <v>90.603329547925682</v>
      </c>
      <c r="Q21" s="302"/>
      <c r="R21" s="302"/>
      <c r="S21" s="12"/>
      <c r="T21" s="3"/>
      <c r="U21" s="12"/>
      <c r="V21" s="12"/>
      <c r="W21" s="3"/>
      <c r="X21" s="12"/>
      <c r="Y21" s="12"/>
      <c r="Z21" s="3"/>
    </row>
    <row r="22" spans="1:27" ht="14.25" customHeight="1">
      <c r="A22" s="77" t="s">
        <v>101</v>
      </c>
      <c r="B22" s="252">
        <v>7704</v>
      </c>
      <c r="C22" s="252">
        <v>8254</v>
      </c>
      <c r="D22" s="74">
        <v>93.336564090138125</v>
      </c>
      <c r="E22" s="252">
        <v>29</v>
      </c>
      <c r="F22" s="252">
        <v>101</v>
      </c>
      <c r="G22" s="74">
        <v>28.71287128712871</v>
      </c>
      <c r="H22" s="252">
        <v>7675</v>
      </c>
      <c r="I22" s="252">
        <v>8153</v>
      </c>
      <c r="J22" s="74">
        <v>94.13712743775298</v>
      </c>
      <c r="K22" s="252">
        <v>13036</v>
      </c>
      <c r="L22" s="252">
        <v>25508</v>
      </c>
      <c r="M22" s="74">
        <f t="shared" si="0"/>
        <v>51.105535518268773</v>
      </c>
      <c r="N22" s="252">
        <v>20740</v>
      </c>
      <c r="O22" s="252">
        <v>33762</v>
      </c>
      <c r="P22" s="74">
        <v>61.430010070493459</v>
      </c>
      <c r="Q22" s="302"/>
      <c r="R22" s="302"/>
      <c r="S22" s="12"/>
      <c r="T22" s="3"/>
      <c r="U22" s="12"/>
      <c r="V22" s="12"/>
      <c r="W22" s="3"/>
      <c r="X22" s="12"/>
      <c r="Y22" s="12"/>
      <c r="Z22" s="3"/>
    </row>
    <row r="23" spans="1:27" ht="14.25" customHeight="1">
      <c r="A23" s="78" t="s">
        <v>102</v>
      </c>
      <c r="B23" s="252">
        <v>7460</v>
      </c>
      <c r="C23" s="252">
        <v>9234</v>
      </c>
      <c r="D23" s="74">
        <v>80.7883907299112</v>
      </c>
      <c r="E23" s="252">
        <v>565</v>
      </c>
      <c r="F23" s="252">
        <v>507</v>
      </c>
      <c r="G23" s="74">
        <v>111.43984220907296</v>
      </c>
      <c r="H23" s="252">
        <v>6895</v>
      </c>
      <c r="I23" s="252">
        <v>8727</v>
      </c>
      <c r="J23" s="74">
        <v>79.007677323249681</v>
      </c>
      <c r="K23" s="252">
        <v>17789</v>
      </c>
      <c r="L23" s="252">
        <v>28419</v>
      </c>
      <c r="M23" s="74">
        <f t="shared" si="0"/>
        <v>62.595446708188184</v>
      </c>
      <c r="N23" s="252">
        <v>25249</v>
      </c>
      <c r="O23" s="252">
        <v>37653</v>
      </c>
      <c r="P23" s="74">
        <v>67.057073805540071</v>
      </c>
      <c r="Q23" s="302"/>
      <c r="R23" s="302"/>
      <c r="S23" s="12"/>
      <c r="T23" s="3"/>
      <c r="U23" s="12"/>
      <c r="V23" s="12"/>
      <c r="W23" s="3"/>
      <c r="X23" s="12"/>
      <c r="Y23" s="12"/>
      <c r="Z23" s="3"/>
    </row>
    <row r="24" spans="1:27">
      <c r="A24" s="78" t="s">
        <v>103</v>
      </c>
      <c r="B24" s="252" t="s">
        <v>187</v>
      </c>
      <c r="C24" s="252" t="s">
        <v>187</v>
      </c>
      <c r="D24" s="74" t="s">
        <v>187</v>
      </c>
      <c r="E24" s="252" t="s">
        <v>187</v>
      </c>
      <c r="F24" s="252" t="s">
        <v>187</v>
      </c>
      <c r="G24" s="74" t="s">
        <v>187</v>
      </c>
      <c r="H24" s="252" t="s">
        <v>187</v>
      </c>
      <c r="I24" s="252" t="s">
        <v>187</v>
      </c>
      <c r="J24" s="74" t="s">
        <v>187</v>
      </c>
      <c r="K24" s="252">
        <v>37</v>
      </c>
      <c r="L24" s="252">
        <v>41</v>
      </c>
      <c r="M24" s="74">
        <f>K24/L24*100</f>
        <v>90.243902439024396</v>
      </c>
      <c r="N24" s="252">
        <v>37</v>
      </c>
      <c r="O24" s="252">
        <v>41</v>
      </c>
      <c r="P24" s="74">
        <v>90.243902439024396</v>
      </c>
      <c r="Q24" s="302"/>
      <c r="R24" s="302"/>
      <c r="S24" s="12"/>
      <c r="T24" s="4"/>
      <c r="U24" s="4"/>
      <c r="V24" s="12"/>
      <c r="W24" s="4"/>
      <c r="X24" s="12"/>
      <c r="Y24" s="12"/>
      <c r="Z24" s="3"/>
      <c r="AA24" s="11"/>
    </row>
    <row r="25" spans="1:27">
      <c r="A25" s="78" t="s">
        <v>104</v>
      </c>
      <c r="B25" s="252" t="s">
        <v>187</v>
      </c>
      <c r="C25" s="252" t="s">
        <v>187</v>
      </c>
      <c r="D25" s="74" t="s">
        <v>187</v>
      </c>
      <c r="E25" s="252" t="s">
        <v>187</v>
      </c>
      <c r="F25" s="252" t="s">
        <v>187</v>
      </c>
      <c r="G25" s="74" t="s">
        <v>187</v>
      </c>
      <c r="H25" s="252" t="s">
        <v>187</v>
      </c>
      <c r="I25" s="252" t="s">
        <v>187</v>
      </c>
      <c r="J25" s="74" t="s">
        <v>187</v>
      </c>
      <c r="K25" s="252">
        <v>3</v>
      </c>
      <c r="L25" s="252">
        <v>21</v>
      </c>
      <c r="M25" s="74">
        <f t="shared" si="0"/>
        <v>14.285714285714285</v>
      </c>
      <c r="N25" s="252">
        <v>3</v>
      </c>
      <c r="O25" s="252">
        <v>21</v>
      </c>
      <c r="P25" s="74">
        <v>14.285714285714285</v>
      </c>
      <c r="Q25" s="302"/>
      <c r="R25" s="302"/>
      <c r="S25" s="12"/>
      <c r="T25" s="4"/>
      <c r="U25" s="4"/>
      <c r="V25" s="4"/>
      <c r="W25" s="4"/>
      <c r="X25" s="12"/>
      <c r="Y25" s="12"/>
      <c r="Z25" s="3"/>
      <c r="AA25" s="11"/>
    </row>
    <row r="26" spans="1:27">
      <c r="A26" s="80" t="s">
        <v>105</v>
      </c>
      <c r="B26" s="253">
        <v>701</v>
      </c>
      <c r="C26" s="253">
        <v>686</v>
      </c>
      <c r="D26" s="82">
        <v>102.18658892128281</v>
      </c>
      <c r="E26" s="253" t="s">
        <v>187</v>
      </c>
      <c r="F26" s="253" t="s">
        <v>187</v>
      </c>
      <c r="G26" s="82" t="s">
        <v>187</v>
      </c>
      <c r="H26" s="253">
        <v>701</v>
      </c>
      <c r="I26" s="253">
        <v>686</v>
      </c>
      <c r="J26" s="82">
        <v>102.18658892128281</v>
      </c>
      <c r="K26" s="253">
        <v>4175</v>
      </c>
      <c r="L26" s="253">
        <v>4156</v>
      </c>
      <c r="M26" s="82">
        <f t="shared" si="0"/>
        <v>100.45717035611163</v>
      </c>
      <c r="N26" s="253">
        <v>4876</v>
      </c>
      <c r="O26" s="253">
        <v>4842</v>
      </c>
      <c r="P26" s="82">
        <v>100.70218917802561</v>
      </c>
      <c r="Q26" s="302"/>
      <c r="R26" s="302"/>
      <c r="S26" s="12"/>
      <c r="T26" s="4"/>
      <c r="U26" s="12"/>
      <c r="V26" s="12"/>
      <c r="W26" s="3"/>
      <c r="X26" s="12"/>
      <c r="Y26" s="12"/>
      <c r="Z26" s="3"/>
      <c r="AA26" s="11"/>
    </row>
    <row r="27" spans="1: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1"/>
    </row>
    <row r="28" spans="1:27">
      <c r="A28" s="251"/>
      <c r="B28" s="15"/>
      <c r="C28" s="15"/>
      <c r="D28" s="9"/>
      <c r="E28" s="15"/>
      <c r="F28" s="15"/>
      <c r="G28" s="9"/>
      <c r="H28" s="15"/>
      <c r="I28" s="15"/>
      <c r="J28" s="9"/>
      <c r="K28" s="15"/>
      <c r="L28" s="15"/>
      <c r="M28" s="9"/>
    </row>
    <row r="29" spans="1:27">
      <c r="D29" s="128"/>
      <c r="I29" s="252"/>
    </row>
    <row r="31" spans="1:27">
      <c r="H31" s="128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>
      <selection sqref="A1:P1"/>
    </sheetView>
  </sheetViews>
  <sheetFormatPr defaultRowHeight="12.75"/>
  <cols>
    <col min="1" max="1" width="21.7109375" style="129" customWidth="1"/>
    <col min="2" max="2" width="9.7109375" style="129" customWidth="1"/>
    <col min="3" max="3" width="9.5703125" style="129" customWidth="1"/>
    <col min="4" max="6" width="8.85546875" style="129" customWidth="1"/>
    <col min="7" max="7" width="10.140625" style="129" customWidth="1"/>
    <col min="8" max="8" width="9.85546875" style="129" customWidth="1"/>
    <col min="9" max="9" width="9.7109375" style="129" customWidth="1"/>
    <col min="10" max="10" width="10.5703125" style="129" customWidth="1"/>
    <col min="11" max="12" width="9.7109375" style="129" customWidth="1"/>
    <col min="13" max="13" width="8.7109375" style="129" customWidth="1"/>
    <col min="14" max="256" width="9.140625" style="129"/>
    <col min="257" max="257" width="21.7109375" style="129" customWidth="1"/>
    <col min="258" max="258" width="9.7109375" style="129" customWidth="1"/>
    <col min="259" max="259" width="9.5703125" style="129" customWidth="1"/>
    <col min="260" max="262" width="8.85546875" style="129" customWidth="1"/>
    <col min="263" max="263" width="10.140625" style="129" customWidth="1"/>
    <col min="264" max="264" width="9.85546875" style="129" customWidth="1"/>
    <col min="265" max="265" width="9.7109375" style="129" customWidth="1"/>
    <col min="266" max="266" width="10.5703125" style="129" customWidth="1"/>
    <col min="267" max="268" width="9.7109375" style="129" customWidth="1"/>
    <col min="269" max="269" width="8.7109375" style="129" customWidth="1"/>
    <col min="270" max="512" width="9.140625" style="129"/>
    <col min="513" max="513" width="21.7109375" style="129" customWidth="1"/>
    <col min="514" max="514" width="9.7109375" style="129" customWidth="1"/>
    <col min="515" max="515" width="9.5703125" style="129" customWidth="1"/>
    <col min="516" max="518" width="8.85546875" style="129" customWidth="1"/>
    <col min="519" max="519" width="10.140625" style="129" customWidth="1"/>
    <col min="520" max="520" width="9.85546875" style="129" customWidth="1"/>
    <col min="521" max="521" width="9.7109375" style="129" customWidth="1"/>
    <col min="522" max="522" width="10.5703125" style="129" customWidth="1"/>
    <col min="523" max="524" width="9.7109375" style="129" customWidth="1"/>
    <col min="525" max="525" width="8.7109375" style="129" customWidth="1"/>
    <col min="526" max="768" width="9.140625" style="129"/>
    <col min="769" max="769" width="21.7109375" style="129" customWidth="1"/>
    <col min="770" max="770" width="9.7109375" style="129" customWidth="1"/>
    <col min="771" max="771" width="9.5703125" style="129" customWidth="1"/>
    <col min="772" max="774" width="8.85546875" style="129" customWidth="1"/>
    <col min="775" max="775" width="10.140625" style="129" customWidth="1"/>
    <col min="776" max="776" width="9.85546875" style="129" customWidth="1"/>
    <col min="777" max="777" width="9.7109375" style="129" customWidth="1"/>
    <col min="778" max="778" width="10.5703125" style="129" customWidth="1"/>
    <col min="779" max="780" width="9.7109375" style="129" customWidth="1"/>
    <col min="781" max="781" width="8.7109375" style="129" customWidth="1"/>
    <col min="782" max="1024" width="9.140625" style="129"/>
    <col min="1025" max="1025" width="21.7109375" style="129" customWidth="1"/>
    <col min="1026" max="1026" width="9.7109375" style="129" customWidth="1"/>
    <col min="1027" max="1027" width="9.5703125" style="129" customWidth="1"/>
    <col min="1028" max="1030" width="8.85546875" style="129" customWidth="1"/>
    <col min="1031" max="1031" width="10.140625" style="129" customWidth="1"/>
    <col min="1032" max="1032" width="9.85546875" style="129" customWidth="1"/>
    <col min="1033" max="1033" width="9.7109375" style="129" customWidth="1"/>
    <col min="1034" max="1034" width="10.5703125" style="129" customWidth="1"/>
    <col min="1035" max="1036" width="9.7109375" style="129" customWidth="1"/>
    <col min="1037" max="1037" width="8.7109375" style="129" customWidth="1"/>
    <col min="1038" max="1280" width="9.140625" style="129"/>
    <col min="1281" max="1281" width="21.7109375" style="129" customWidth="1"/>
    <col min="1282" max="1282" width="9.7109375" style="129" customWidth="1"/>
    <col min="1283" max="1283" width="9.5703125" style="129" customWidth="1"/>
    <col min="1284" max="1286" width="8.85546875" style="129" customWidth="1"/>
    <col min="1287" max="1287" width="10.140625" style="129" customWidth="1"/>
    <col min="1288" max="1288" width="9.85546875" style="129" customWidth="1"/>
    <col min="1289" max="1289" width="9.7109375" style="129" customWidth="1"/>
    <col min="1290" max="1290" width="10.5703125" style="129" customWidth="1"/>
    <col min="1291" max="1292" width="9.7109375" style="129" customWidth="1"/>
    <col min="1293" max="1293" width="8.7109375" style="129" customWidth="1"/>
    <col min="1294" max="1536" width="9.140625" style="129"/>
    <col min="1537" max="1537" width="21.7109375" style="129" customWidth="1"/>
    <col min="1538" max="1538" width="9.7109375" style="129" customWidth="1"/>
    <col min="1539" max="1539" width="9.5703125" style="129" customWidth="1"/>
    <col min="1540" max="1542" width="8.85546875" style="129" customWidth="1"/>
    <col min="1543" max="1543" width="10.140625" style="129" customWidth="1"/>
    <col min="1544" max="1544" width="9.85546875" style="129" customWidth="1"/>
    <col min="1545" max="1545" width="9.7109375" style="129" customWidth="1"/>
    <col min="1546" max="1546" width="10.5703125" style="129" customWidth="1"/>
    <col min="1547" max="1548" width="9.7109375" style="129" customWidth="1"/>
    <col min="1549" max="1549" width="8.7109375" style="129" customWidth="1"/>
    <col min="1550" max="1792" width="9.140625" style="129"/>
    <col min="1793" max="1793" width="21.7109375" style="129" customWidth="1"/>
    <col min="1794" max="1794" width="9.7109375" style="129" customWidth="1"/>
    <col min="1795" max="1795" width="9.5703125" style="129" customWidth="1"/>
    <col min="1796" max="1798" width="8.85546875" style="129" customWidth="1"/>
    <col min="1799" max="1799" width="10.140625" style="129" customWidth="1"/>
    <col min="1800" max="1800" width="9.85546875" style="129" customWidth="1"/>
    <col min="1801" max="1801" width="9.7109375" style="129" customWidth="1"/>
    <col min="1802" max="1802" width="10.5703125" style="129" customWidth="1"/>
    <col min="1803" max="1804" width="9.7109375" style="129" customWidth="1"/>
    <col min="1805" max="1805" width="8.7109375" style="129" customWidth="1"/>
    <col min="1806" max="2048" width="9.140625" style="129"/>
    <col min="2049" max="2049" width="21.7109375" style="129" customWidth="1"/>
    <col min="2050" max="2050" width="9.7109375" style="129" customWidth="1"/>
    <col min="2051" max="2051" width="9.5703125" style="129" customWidth="1"/>
    <col min="2052" max="2054" width="8.85546875" style="129" customWidth="1"/>
    <col min="2055" max="2055" width="10.140625" style="129" customWidth="1"/>
    <col min="2056" max="2056" width="9.85546875" style="129" customWidth="1"/>
    <col min="2057" max="2057" width="9.7109375" style="129" customWidth="1"/>
    <col min="2058" max="2058" width="10.5703125" style="129" customWidth="1"/>
    <col min="2059" max="2060" width="9.7109375" style="129" customWidth="1"/>
    <col min="2061" max="2061" width="8.7109375" style="129" customWidth="1"/>
    <col min="2062" max="2304" width="9.140625" style="129"/>
    <col min="2305" max="2305" width="21.7109375" style="129" customWidth="1"/>
    <col min="2306" max="2306" width="9.7109375" style="129" customWidth="1"/>
    <col min="2307" max="2307" width="9.5703125" style="129" customWidth="1"/>
    <col min="2308" max="2310" width="8.85546875" style="129" customWidth="1"/>
    <col min="2311" max="2311" width="10.140625" style="129" customWidth="1"/>
    <col min="2312" max="2312" width="9.85546875" style="129" customWidth="1"/>
    <col min="2313" max="2313" width="9.7109375" style="129" customWidth="1"/>
    <col min="2314" max="2314" width="10.5703125" style="129" customWidth="1"/>
    <col min="2315" max="2316" width="9.7109375" style="129" customWidth="1"/>
    <col min="2317" max="2317" width="8.7109375" style="129" customWidth="1"/>
    <col min="2318" max="2560" width="9.140625" style="129"/>
    <col min="2561" max="2561" width="21.7109375" style="129" customWidth="1"/>
    <col min="2562" max="2562" width="9.7109375" style="129" customWidth="1"/>
    <col min="2563" max="2563" width="9.5703125" style="129" customWidth="1"/>
    <col min="2564" max="2566" width="8.85546875" style="129" customWidth="1"/>
    <col min="2567" max="2567" width="10.140625" style="129" customWidth="1"/>
    <col min="2568" max="2568" width="9.85546875" style="129" customWidth="1"/>
    <col min="2569" max="2569" width="9.7109375" style="129" customWidth="1"/>
    <col min="2570" max="2570" width="10.5703125" style="129" customWidth="1"/>
    <col min="2571" max="2572" width="9.7109375" style="129" customWidth="1"/>
    <col min="2573" max="2573" width="8.7109375" style="129" customWidth="1"/>
    <col min="2574" max="2816" width="9.140625" style="129"/>
    <col min="2817" max="2817" width="21.7109375" style="129" customWidth="1"/>
    <col min="2818" max="2818" width="9.7109375" style="129" customWidth="1"/>
    <col min="2819" max="2819" width="9.5703125" style="129" customWidth="1"/>
    <col min="2820" max="2822" width="8.85546875" style="129" customWidth="1"/>
    <col min="2823" max="2823" width="10.140625" style="129" customWidth="1"/>
    <col min="2824" max="2824" width="9.85546875" style="129" customWidth="1"/>
    <col min="2825" max="2825" width="9.7109375" style="129" customWidth="1"/>
    <col min="2826" max="2826" width="10.5703125" style="129" customWidth="1"/>
    <col min="2827" max="2828" width="9.7109375" style="129" customWidth="1"/>
    <col min="2829" max="2829" width="8.7109375" style="129" customWidth="1"/>
    <col min="2830" max="3072" width="9.140625" style="129"/>
    <col min="3073" max="3073" width="21.7109375" style="129" customWidth="1"/>
    <col min="3074" max="3074" width="9.7109375" style="129" customWidth="1"/>
    <col min="3075" max="3075" width="9.5703125" style="129" customWidth="1"/>
    <col min="3076" max="3078" width="8.85546875" style="129" customWidth="1"/>
    <col min="3079" max="3079" width="10.140625" style="129" customWidth="1"/>
    <col min="3080" max="3080" width="9.85546875" style="129" customWidth="1"/>
    <col min="3081" max="3081" width="9.7109375" style="129" customWidth="1"/>
    <col min="3082" max="3082" width="10.5703125" style="129" customWidth="1"/>
    <col min="3083" max="3084" width="9.7109375" style="129" customWidth="1"/>
    <col min="3085" max="3085" width="8.7109375" style="129" customWidth="1"/>
    <col min="3086" max="3328" width="9.140625" style="129"/>
    <col min="3329" max="3329" width="21.7109375" style="129" customWidth="1"/>
    <col min="3330" max="3330" width="9.7109375" style="129" customWidth="1"/>
    <col min="3331" max="3331" width="9.5703125" style="129" customWidth="1"/>
    <col min="3332" max="3334" width="8.85546875" style="129" customWidth="1"/>
    <col min="3335" max="3335" width="10.140625" style="129" customWidth="1"/>
    <col min="3336" max="3336" width="9.85546875" style="129" customWidth="1"/>
    <col min="3337" max="3337" width="9.7109375" style="129" customWidth="1"/>
    <col min="3338" max="3338" width="10.5703125" style="129" customWidth="1"/>
    <col min="3339" max="3340" width="9.7109375" style="129" customWidth="1"/>
    <col min="3341" max="3341" width="8.7109375" style="129" customWidth="1"/>
    <col min="3342" max="3584" width="9.140625" style="129"/>
    <col min="3585" max="3585" width="21.7109375" style="129" customWidth="1"/>
    <col min="3586" max="3586" width="9.7109375" style="129" customWidth="1"/>
    <col min="3587" max="3587" width="9.5703125" style="129" customWidth="1"/>
    <col min="3588" max="3590" width="8.85546875" style="129" customWidth="1"/>
    <col min="3591" max="3591" width="10.140625" style="129" customWidth="1"/>
    <col min="3592" max="3592" width="9.85546875" style="129" customWidth="1"/>
    <col min="3593" max="3593" width="9.7109375" style="129" customWidth="1"/>
    <col min="3594" max="3594" width="10.5703125" style="129" customWidth="1"/>
    <col min="3595" max="3596" width="9.7109375" style="129" customWidth="1"/>
    <col min="3597" max="3597" width="8.7109375" style="129" customWidth="1"/>
    <col min="3598" max="3840" width="9.140625" style="129"/>
    <col min="3841" max="3841" width="21.7109375" style="129" customWidth="1"/>
    <col min="3842" max="3842" width="9.7109375" style="129" customWidth="1"/>
    <col min="3843" max="3843" width="9.5703125" style="129" customWidth="1"/>
    <col min="3844" max="3846" width="8.85546875" style="129" customWidth="1"/>
    <col min="3847" max="3847" width="10.140625" style="129" customWidth="1"/>
    <col min="3848" max="3848" width="9.85546875" style="129" customWidth="1"/>
    <col min="3849" max="3849" width="9.7109375" style="129" customWidth="1"/>
    <col min="3850" max="3850" width="10.5703125" style="129" customWidth="1"/>
    <col min="3851" max="3852" width="9.7109375" style="129" customWidth="1"/>
    <col min="3853" max="3853" width="8.7109375" style="129" customWidth="1"/>
    <col min="3854" max="4096" width="9.140625" style="129"/>
    <col min="4097" max="4097" width="21.7109375" style="129" customWidth="1"/>
    <col min="4098" max="4098" width="9.7109375" style="129" customWidth="1"/>
    <col min="4099" max="4099" width="9.5703125" style="129" customWidth="1"/>
    <col min="4100" max="4102" width="8.85546875" style="129" customWidth="1"/>
    <col min="4103" max="4103" width="10.140625" style="129" customWidth="1"/>
    <col min="4104" max="4104" width="9.85546875" style="129" customWidth="1"/>
    <col min="4105" max="4105" width="9.7109375" style="129" customWidth="1"/>
    <col min="4106" max="4106" width="10.5703125" style="129" customWidth="1"/>
    <col min="4107" max="4108" width="9.7109375" style="129" customWidth="1"/>
    <col min="4109" max="4109" width="8.7109375" style="129" customWidth="1"/>
    <col min="4110" max="4352" width="9.140625" style="129"/>
    <col min="4353" max="4353" width="21.7109375" style="129" customWidth="1"/>
    <col min="4354" max="4354" width="9.7109375" style="129" customWidth="1"/>
    <col min="4355" max="4355" width="9.5703125" style="129" customWidth="1"/>
    <col min="4356" max="4358" width="8.85546875" style="129" customWidth="1"/>
    <col min="4359" max="4359" width="10.140625" style="129" customWidth="1"/>
    <col min="4360" max="4360" width="9.85546875" style="129" customWidth="1"/>
    <col min="4361" max="4361" width="9.7109375" style="129" customWidth="1"/>
    <col min="4362" max="4362" width="10.5703125" style="129" customWidth="1"/>
    <col min="4363" max="4364" width="9.7109375" style="129" customWidth="1"/>
    <col min="4365" max="4365" width="8.7109375" style="129" customWidth="1"/>
    <col min="4366" max="4608" width="9.140625" style="129"/>
    <col min="4609" max="4609" width="21.7109375" style="129" customWidth="1"/>
    <col min="4610" max="4610" width="9.7109375" style="129" customWidth="1"/>
    <col min="4611" max="4611" width="9.5703125" style="129" customWidth="1"/>
    <col min="4612" max="4614" width="8.85546875" style="129" customWidth="1"/>
    <col min="4615" max="4615" width="10.140625" style="129" customWidth="1"/>
    <col min="4616" max="4616" width="9.85546875" style="129" customWidth="1"/>
    <col min="4617" max="4617" width="9.7109375" style="129" customWidth="1"/>
    <col min="4618" max="4618" width="10.5703125" style="129" customWidth="1"/>
    <col min="4619" max="4620" width="9.7109375" style="129" customWidth="1"/>
    <col min="4621" max="4621" width="8.7109375" style="129" customWidth="1"/>
    <col min="4622" max="4864" width="9.140625" style="129"/>
    <col min="4865" max="4865" width="21.7109375" style="129" customWidth="1"/>
    <col min="4866" max="4866" width="9.7109375" style="129" customWidth="1"/>
    <col min="4867" max="4867" width="9.5703125" style="129" customWidth="1"/>
    <col min="4868" max="4870" width="8.85546875" style="129" customWidth="1"/>
    <col min="4871" max="4871" width="10.140625" style="129" customWidth="1"/>
    <col min="4872" max="4872" width="9.85546875" style="129" customWidth="1"/>
    <col min="4873" max="4873" width="9.7109375" style="129" customWidth="1"/>
    <col min="4874" max="4874" width="10.5703125" style="129" customWidth="1"/>
    <col min="4875" max="4876" width="9.7109375" style="129" customWidth="1"/>
    <col min="4877" max="4877" width="8.7109375" style="129" customWidth="1"/>
    <col min="4878" max="5120" width="9.140625" style="129"/>
    <col min="5121" max="5121" width="21.7109375" style="129" customWidth="1"/>
    <col min="5122" max="5122" width="9.7109375" style="129" customWidth="1"/>
    <col min="5123" max="5123" width="9.5703125" style="129" customWidth="1"/>
    <col min="5124" max="5126" width="8.85546875" style="129" customWidth="1"/>
    <col min="5127" max="5127" width="10.140625" style="129" customWidth="1"/>
    <col min="5128" max="5128" width="9.85546875" style="129" customWidth="1"/>
    <col min="5129" max="5129" width="9.7109375" style="129" customWidth="1"/>
    <col min="5130" max="5130" width="10.5703125" style="129" customWidth="1"/>
    <col min="5131" max="5132" width="9.7109375" style="129" customWidth="1"/>
    <col min="5133" max="5133" width="8.7109375" style="129" customWidth="1"/>
    <col min="5134" max="5376" width="9.140625" style="129"/>
    <col min="5377" max="5377" width="21.7109375" style="129" customWidth="1"/>
    <col min="5378" max="5378" width="9.7109375" style="129" customWidth="1"/>
    <col min="5379" max="5379" width="9.5703125" style="129" customWidth="1"/>
    <col min="5380" max="5382" width="8.85546875" style="129" customWidth="1"/>
    <col min="5383" max="5383" width="10.140625" style="129" customWidth="1"/>
    <col min="5384" max="5384" width="9.85546875" style="129" customWidth="1"/>
    <col min="5385" max="5385" width="9.7109375" style="129" customWidth="1"/>
    <col min="5386" max="5386" width="10.5703125" style="129" customWidth="1"/>
    <col min="5387" max="5388" width="9.7109375" style="129" customWidth="1"/>
    <col min="5389" max="5389" width="8.7109375" style="129" customWidth="1"/>
    <col min="5390" max="5632" width="9.140625" style="129"/>
    <col min="5633" max="5633" width="21.7109375" style="129" customWidth="1"/>
    <col min="5634" max="5634" width="9.7109375" style="129" customWidth="1"/>
    <col min="5635" max="5635" width="9.5703125" style="129" customWidth="1"/>
    <col min="5636" max="5638" width="8.85546875" style="129" customWidth="1"/>
    <col min="5639" max="5639" width="10.140625" style="129" customWidth="1"/>
    <col min="5640" max="5640" width="9.85546875" style="129" customWidth="1"/>
    <col min="5641" max="5641" width="9.7109375" style="129" customWidth="1"/>
    <col min="5642" max="5642" width="10.5703125" style="129" customWidth="1"/>
    <col min="5643" max="5644" width="9.7109375" style="129" customWidth="1"/>
    <col min="5645" max="5645" width="8.7109375" style="129" customWidth="1"/>
    <col min="5646" max="5888" width="9.140625" style="129"/>
    <col min="5889" max="5889" width="21.7109375" style="129" customWidth="1"/>
    <col min="5890" max="5890" width="9.7109375" style="129" customWidth="1"/>
    <col min="5891" max="5891" width="9.5703125" style="129" customWidth="1"/>
    <col min="5892" max="5894" width="8.85546875" style="129" customWidth="1"/>
    <col min="5895" max="5895" width="10.140625" style="129" customWidth="1"/>
    <col min="5896" max="5896" width="9.85546875" style="129" customWidth="1"/>
    <col min="5897" max="5897" width="9.7109375" style="129" customWidth="1"/>
    <col min="5898" max="5898" width="10.5703125" style="129" customWidth="1"/>
    <col min="5899" max="5900" width="9.7109375" style="129" customWidth="1"/>
    <col min="5901" max="5901" width="8.7109375" style="129" customWidth="1"/>
    <col min="5902" max="6144" width="9.140625" style="129"/>
    <col min="6145" max="6145" width="21.7109375" style="129" customWidth="1"/>
    <col min="6146" max="6146" width="9.7109375" style="129" customWidth="1"/>
    <col min="6147" max="6147" width="9.5703125" style="129" customWidth="1"/>
    <col min="6148" max="6150" width="8.85546875" style="129" customWidth="1"/>
    <col min="6151" max="6151" width="10.140625" style="129" customWidth="1"/>
    <col min="6152" max="6152" width="9.85546875" style="129" customWidth="1"/>
    <col min="6153" max="6153" width="9.7109375" style="129" customWidth="1"/>
    <col min="6154" max="6154" width="10.5703125" style="129" customWidth="1"/>
    <col min="6155" max="6156" width="9.7109375" style="129" customWidth="1"/>
    <col min="6157" max="6157" width="8.7109375" style="129" customWidth="1"/>
    <col min="6158" max="6400" width="9.140625" style="129"/>
    <col min="6401" max="6401" width="21.7109375" style="129" customWidth="1"/>
    <col min="6402" max="6402" width="9.7109375" style="129" customWidth="1"/>
    <col min="6403" max="6403" width="9.5703125" style="129" customWidth="1"/>
    <col min="6404" max="6406" width="8.85546875" style="129" customWidth="1"/>
    <col min="6407" max="6407" width="10.140625" style="129" customWidth="1"/>
    <col min="6408" max="6408" width="9.85546875" style="129" customWidth="1"/>
    <col min="6409" max="6409" width="9.7109375" style="129" customWidth="1"/>
    <col min="6410" max="6410" width="10.5703125" style="129" customWidth="1"/>
    <col min="6411" max="6412" width="9.7109375" style="129" customWidth="1"/>
    <col min="6413" max="6413" width="8.7109375" style="129" customWidth="1"/>
    <col min="6414" max="6656" width="9.140625" style="129"/>
    <col min="6657" max="6657" width="21.7109375" style="129" customWidth="1"/>
    <col min="6658" max="6658" width="9.7109375" style="129" customWidth="1"/>
    <col min="6659" max="6659" width="9.5703125" style="129" customWidth="1"/>
    <col min="6660" max="6662" width="8.85546875" style="129" customWidth="1"/>
    <col min="6663" max="6663" width="10.140625" style="129" customWidth="1"/>
    <col min="6664" max="6664" width="9.85546875" style="129" customWidth="1"/>
    <col min="6665" max="6665" width="9.7109375" style="129" customWidth="1"/>
    <col min="6666" max="6666" width="10.5703125" style="129" customWidth="1"/>
    <col min="6667" max="6668" width="9.7109375" style="129" customWidth="1"/>
    <col min="6669" max="6669" width="8.7109375" style="129" customWidth="1"/>
    <col min="6670" max="6912" width="9.140625" style="129"/>
    <col min="6913" max="6913" width="21.7109375" style="129" customWidth="1"/>
    <col min="6914" max="6914" width="9.7109375" style="129" customWidth="1"/>
    <col min="6915" max="6915" width="9.5703125" style="129" customWidth="1"/>
    <col min="6916" max="6918" width="8.85546875" style="129" customWidth="1"/>
    <col min="6919" max="6919" width="10.140625" style="129" customWidth="1"/>
    <col min="6920" max="6920" width="9.85546875" style="129" customWidth="1"/>
    <col min="6921" max="6921" width="9.7109375" style="129" customWidth="1"/>
    <col min="6922" max="6922" width="10.5703125" style="129" customWidth="1"/>
    <col min="6923" max="6924" width="9.7109375" style="129" customWidth="1"/>
    <col min="6925" max="6925" width="8.7109375" style="129" customWidth="1"/>
    <col min="6926" max="7168" width="9.140625" style="129"/>
    <col min="7169" max="7169" width="21.7109375" style="129" customWidth="1"/>
    <col min="7170" max="7170" width="9.7109375" style="129" customWidth="1"/>
    <col min="7171" max="7171" width="9.5703125" style="129" customWidth="1"/>
    <col min="7172" max="7174" width="8.85546875" style="129" customWidth="1"/>
    <col min="7175" max="7175" width="10.140625" style="129" customWidth="1"/>
    <col min="7176" max="7176" width="9.85546875" style="129" customWidth="1"/>
    <col min="7177" max="7177" width="9.7109375" style="129" customWidth="1"/>
    <col min="7178" max="7178" width="10.5703125" style="129" customWidth="1"/>
    <col min="7179" max="7180" width="9.7109375" style="129" customWidth="1"/>
    <col min="7181" max="7181" width="8.7109375" style="129" customWidth="1"/>
    <col min="7182" max="7424" width="9.140625" style="129"/>
    <col min="7425" max="7425" width="21.7109375" style="129" customWidth="1"/>
    <col min="7426" max="7426" width="9.7109375" style="129" customWidth="1"/>
    <col min="7427" max="7427" width="9.5703125" style="129" customWidth="1"/>
    <col min="7428" max="7430" width="8.85546875" style="129" customWidth="1"/>
    <col min="7431" max="7431" width="10.140625" style="129" customWidth="1"/>
    <col min="7432" max="7432" width="9.85546875" style="129" customWidth="1"/>
    <col min="7433" max="7433" width="9.7109375" style="129" customWidth="1"/>
    <col min="7434" max="7434" width="10.5703125" style="129" customWidth="1"/>
    <col min="7435" max="7436" width="9.7109375" style="129" customWidth="1"/>
    <col min="7437" max="7437" width="8.7109375" style="129" customWidth="1"/>
    <col min="7438" max="7680" width="9.140625" style="129"/>
    <col min="7681" max="7681" width="21.7109375" style="129" customWidth="1"/>
    <col min="7682" max="7682" width="9.7109375" style="129" customWidth="1"/>
    <col min="7683" max="7683" width="9.5703125" style="129" customWidth="1"/>
    <col min="7684" max="7686" width="8.85546875" style="129" customWidth="1"/>
    <col min="7687" max="7687" width="10.140625" style="129" customWidth="1"/>
    <col min="7688" max="7688" width="9.85546875" style="129" customWidth="1"/>
    <col min="7689" max="7689" width="9.7109375" style="129" customWidth="1"/>
    <col min="7690" max="7690" width="10.5703125" style="129" customWidth="1"/>
    <col min="7691" max="7692" width="9.7109375" style="129" customWidth="1"/>
    <col min="7693" max="7693" width="8.7109375" style="129" customWidth="1"/>
    <col min="7694" max="7936" width="9.140625" style="129"/>
    <col min="7937" max="7937" width="21.7109375" style="129" customWidth="1"/>
    <col min="7938" max="7938" width="9.7109375" style="129" customWidth="1"/>
    <col min="7939" max="7939" width="9.5703125" style="129" customWidth="1"/>
    <col min="7940" max="7942" width="8.85546875" style="129" customWidth="1"/>
    <col min="7943" max="7943" width="10.140625" style="129" customWidth="1"/>
    <col min="7944" max="7944" width="9.85546875" style="129" customWidth="1"/>
    <col min="7945" max="7945" width="9.7109375" style="129" customWidth="1"/>
    <col min="7946" max="7946" width="10.5703125" style="129" customWidth="1"/>
    <col min="7947" max="7948" width="9.7109375" style="129" customWidth="1"/>
    <col min="7949" max="7949" width="8.7109375" style="129" customWidth="1"/>
    <col min="7950" max="8192" width="9.140625" style="129"/>
    <col min="8193" max="8193" width="21.7109375" style="129" customWidth="1"/>
    <col min="8194" max="8194" width="9.7109375" style="129" customWidth="1"/>
    <col min="8195" max="8195" width="9.5703125" style="129" customWidth="1"/>
    <col min="8196" max="8198" width="8.85546875" style="129" customWidth="1"/>
    <col min="8199" max="8199" width="10.140625" style="129" customWidth="1"/>
    <col min="8200" max="8200" width="9.85546875" style="129" customWidth="1"/>
    <col min="8201" max="8201" width="9.7109375" style="129" customWidth="1"/>
    <col min="8202" max="8202" width="10.5703125" style="129" customWidth="1"/>
    <col min="8203" max="8204" width="9.7109375" style="129" customWidth="1"/>
    <col min="8205" max="8205" width="8.7109375" style="129" customWidth="1"/>
    <col min="8206" max="8448" width="9.140625" style="129"/>
    <col min="8449" max="8449" width="21.7109375" style="129" customWidth="1"/>
    <col min="8450" max="8450" width="9.7109375" style="129" customWidth="1"/>
    <col min="8451" max="8451" width="9.5703125" style="129" customWidth="1"/>
    <col min="8452" max="8454" width="8.85546875" style="129" customWidth="1"/>
    <col min="8455" max="8455" width="10.140625" style="129" customWidth="1"/>
    <col min="8456" max="8456" width="9.85546875" style="129" customWidth="1"/>
    <col min="8457" max="8457" width="9.7109375" style="129" customWidth="1"/>
    <col min="8458" max="8458" width="10.5703125" style="129" customWidth="1"/>
    <col min="8459" max="8460" width="9.7109375" style="129" customWidth="1"/>
    <col min="8461" max="8461" width="8.7109375" style="129" customWidth="1"/>
    <col min="8462" max="8704" width="9.140625" style="129"/>
    <col min="8705" max="8705" width="21.7109375" style="129" customWidth="1"/>
    <col min="8706" max="8706" width="9.7109375" style="129" customWidth="1"/>
    <col min="8707" max="8707" width="9.5703125" style="129" customWidth="1"/>
    <col min="8708" max="8710" width="8.85546875" style="129" customWidth="1"/>
    <col min="8711" max="8711" width="10.140625" style="129" customWidth="1"/>
    <col min="8712" max="8712" width="9.85546875" style="129" customWidth="1"/>
    <col min="8713" max="8713" width="9.7109375" style="129" customWidth="1"/>
    <col min="8714" max="8714" width="10.5703125" style="129" customWidth="1"/>
    <col min="8715" max="8716" width="9.7109375" style="129" customWidth="1"/>
    <col min="8717" max="8717" width="8.7109375" style="129" customWidth="1"/>
    <col min="8718" max="8960" width="9.140625" style="129"/>
    <col min="8961" max="8961" width="21.7109375" style="129" customWidth="1"/>
    <col min="8962" max="8962" width="9.7109375" style="129" customWidth="1"/>
    <col min="8963" max="8963" width="9.5703125" style="129" customWidth="1"/>
    <col min="8964" max="8966" width="8.85546875" style="129" customWidth="1"/>
    <col min="8967" max="8967" width="10.140625" style="129" customWidth="1"/>
    <col min="8968" max="8968" width="9.85546875" style="129" customWidth="1"/>
    <col min="8969" max="8969" width="9.7109375" style="129" customWidth="1"/>
    <col min="8970" max="8970" width="10.5703125" style="129" customWidth="1"/>
    <col min="8971" max="8972" width="9.7109375" style="129" customWidth="1"/>
    <col min="8973" max="8973" width="8.7109375" style="129" customWidth="1"/>
    <col min="8974" max="9216" width="9.140625" style="129"/>
    <col min="9217" max="9217" width="21.7109375" style="129" customWidth="1"/>
    <col min="9218" max="9218" width="9.7109375" style="129" customWidth="1"/>
    <col min="9219" max="9219" width="9.5703125" style="129" customWidth="1"/>
    <col min="9220" max="9222" width="8.85546875" style="129" customWidth="1"/>
    <col min="9223" max="9223" width="10.140625" style="129" customWidth="1"/>
    <col min="9224" max="9224" width="9.85546875" style="129" customWidth="1"/>
    <col min="9225" max="9225" width="9.7109375" style="129" customWidth="1"/>
    <col min="9226" max="9226" width="10.5703125" style="129" customWidth="1"/>
    <col min="9227" max="9228" width="9.7109375" style="129" customWidth="1"/>
    <col min="9229" max="9229" width="8.7109375" style="129" customWidth="1"/>
    <col min="9230" max="9472" width="9.140625" style="129"/>
    <col min="9473" max="9473" width="21.7109375" style="129" customWidth="1"/>
    <col min="9474" max="9474" width="9.7109375" style="129" customWidth="1"/>
    <col min="9475" max="9475" width="9.5703125" style="129" customWidth="1"/>
    <col min="9476" max="9478" width="8.85546875" style="129" customWidth="1"/>
    <col min="9479" max="9479" width="10.140625" style="129" customWidth="1"/>
    <col min="9480" max="9480" width="9.85546875" style="129" customWidth="1"/>
    <col min="9481" max="9481" width="9.7109375" style="129" customWidth="1"/>
    <col min="9482" max="9482" width="10.5703125" style="129" customWidth="1"/>
    <col min="9483" max="9484" width="9.7109375" style="129" customWidth="1"/>
    <col min="9485" max="9485" width="8.7109375" style="129" customWidth="1"/>
    <col min="9486" max="9728" width="9.140625" style="129"/>
    <col min="9729" max="9729" width="21.7109375" style="129" customWidth="1"/>
    <col min="9730" max="9730" width="9.7109375" style="129" customWidth="1"/>
    <col min="9731" max="9731" width="9.5703125" style="129" customWidth="1"/>
    <col min="9732" max="9734" width="8.85546875" style="129" customWidth="1"/>
    <col min="9735" max="9735" width="10.140625" style="129" customWidth="1"/>
    <col min="9736" max="9736" width="9.85546875" style="129" customWidth="1"/>
    <col min="9737" max="9737" width="9.7109375" style="129" customWidth="1"/>
    <col min="9738" max="9738" width="10.5703125" style="129" customWidth="1"/>
    <col min="9739" max="9740" width="9.7109375" style="129" customWidth="1"/>
    <col min="9741" max="9741" width="8.7109375" style="129" customWidth="1"/>
    <col min="9742" max="9984" width="9.140625" style="129"/>
    <col min="9985" max="9985" width="21.7109375" style="129" customWidth="1"/>
    <col min="9986" max="9986" width="9.7109375" style="129" customWidth="1"/>
    <col min="9987" max="9987" width="9.5703125" style="129" customWidth="1"/>
    <col min="9988" max="9990" width="8.85546875" style="129" customWidth="1"/>
    <col min="9991" max="9991" width="10.140625" style="129" customWidth="1"/>
    <col min="9992" max="9992" width="9.85546875" style="129" customWidth="1"/>
    <col min="9993" max="9993" width="9.7109375" style="129" customWidth="1"/>
    <col min="9994" max="9994" width="10.5703125" style="129" customWidth="1"/>
    <col min="9995" max="9996" width="9.7109375" style="129" customWidth="1"/>
    <col min="9997" max="9997" width="8.7109375" style="129" customWidth="1"/>
    <col min="9998" max="10240" width="9.140625" style="129"/>
    <col min="10241" max="10241" width="21.7109375" style="129" customWidth="1"/>
    <col min="10242" max="10242" width="9.7109375" style="129" customWidth="1"/>
    <col min="10243" max="10243" width="9.5703125" style="129" customWidth="1"/>
    <col min="10244" max="10246" width="8.85546875" style="129" customWidth="1"/>
    <col min="10247" max="10247" width="10.140625" style="129" customWidth="1"/>
    <col min="10248" max="10248" width="9.85546875" style="129" customWidth="1"/>
    <col min="10249" max="10249" width="9.7109375" style="129" customWidth="1"/>
    <col min="10250" max="10250" width="10.5703125" style="129" customWidth="1"/>
    <col min="10251" max="10252" width="9.7109375" style="129" customWidth="1"/>
    <col min="10253" max="10253" width="8.7109375" style="129" customWidth="1"/>
    <col min="10254" max="10496" width="9.140625" style="129"/>
    <col min="10497" max="10497" width="21.7109375" style="129" customWidth="1"/>
    <col min="10498" max="10498" width="9.7109375" style="129" customWidth="1"/>
    <col min="10499" max="10499" width="9.5703125" style="129" customWidth="1"/>
    <col min="10500" max="10502" width="8.85546875" style="129" customWidth="1"/>
    <col min="10503" max="10503" width="10.140625" style="129" customWidth="1"/>
    <col min="10504" max="10504" width="9.85546875" style="129" customWidth="1"/>
    <col min="10505" max="10505" width="9.7109375" style="129" customWidth="1"/>
    <col min="10506" max="10506" width="10.5703125" style="129" customWidth="1"/>
    <col min="10507" max="10508" width="9.7109375" style="129" customWidth="1"/>
    <col min="10509" max="10509" width="8.7109375" style="129" customWidth="1"/>
    <col min="10510" max="10752" width="9.140625" style="129"/>
    <col min="10753" max="10753" width="21.7109375" style="129" customWidth="1"/>
    <col min="10754" max="10754" width="9.7109375" style="129" customWidth="1"/>
    <col min="10755" max="10755" width="9.5703125" style="129" customWidth="1"/>
    <col min="10756" max="10758" width="8.85546875" style="129" customWidth="1"/>
    <col min="10759" max="10759" width="10.140625" style="129" customWidth="1"/>
    <col min="10760" max="10760" width="9.85546875" style="129" customWidth="1"/>
    <col min="10761" max="10761" width="9.7109375" style="129" customWidth="1"/>
    <col min="10762" max="10762" width="10.5703125" style="129" customWidth="1"/>
    <col min="10763" max="10764" width="9.7109375" style="129" customWidth="1"/>
    <col min="10765" max="10765" width="8.7109375" style="129" customWidth="1"/>
    <col min="10766" max="11008" width="9.140625" style="129"/>
    <col min="11009" max="11009" width="21.7109375" style="129" customWidth="1"/>
    <col min="11010" max="11010" width="9.7109375" style="129" customWidth="1"/>
    <col min="11011" max="11011" width="9.5703125" style="129" customWidth="1"/>
    <col min="11012" max="11014" width="8.85546875" style="129" customWidth="1"/>
    <col min="11015" max="11015" width="10.140625" style="129" customWidth="1"/>
    <col min="11016" max="11016" width="9.85546875" style="129" customWidth="1"/>
    <col min="11017" max="11017" width="9.7109375" style="129" customWidth="1"/>
    <col min="11018" max="11018" width="10.5703125" style="129" customWidth="1"/>
    <col min="11019" max="11020" width="9.7109375" style="129" customWidth="1"/>
    <col min="11021" max="11021" width="8.7109375" style="129" customWidth="1"/>
    <col min="11022" max="11264" width="9.140625" style="129"/>
    <col min="11265" max="11265" width="21.7109375" style="129" customWidth="1"/>
    <col min="11266" max="11266" width="9.7109375" style="129" customWidth="1"/>
    <col min="11267" max="11267" width="9.5703125" style="129" customWidth="1"/>
    <col min="11268" max="11270" width="8.85546875" style="129" customWidth="1"/>
    <col min="11271" max="11271" width="10.140625" style="129" customWidth="1"/>
    <col min="11272" max="11272" width="9.85546875" style="129" customWidth="1"/>
    <col min="11273" max="11273" width="9.7109375" style="129" customWidth="1"/>
    <col min="11274" max="11274" width="10.5703125" style="129" customWidth="1"/>
    <col min="11275" max="11276" width="9.7109375" style="129" customWidth="1"/>
    <col min="11277" max="11277" width="8.7109375" style="129" customWidth="1"/>
    <col min="11278" max="11520" width="9.140625" style="129"/>
    <col min="11521" max="11521" width="21.7109375" style="129" customWidth="1"/>
    <col min="11522" max="11522" width="9.7109375" style="129" customWidth="1"/>
    <col min="11523" max="11523" width="9.5703125" style="129" customWidth="1"/>
    <col min="11524" max="11526" width="8.85546875" style="129" customWidth="1"/>
    <col min="11527" max="11527" width="10.140625" style="129" customWidth="1"/>
    <col min="11528" max="11528" width="9.85546875" style="129" customWidth="1"/>
    <col min="11529" max="11529" width="9.7109375" style="129" customWidth="1"/>
    <col min="11530" max="11530" width="10.5703125" style="129" customWidth="1"/>
    <col min="11531" max="11532" width="9.7109375" style="129" customWidth="1"/>
    <col min="11533" max="11533" width="8.7109375" style="129" customWidth="1"/>
    <col min="11534" max="11776" width="9.140625" style="129"/>
    <col min="11777" max="11777" width="21.7109375" style="129" customWidth="1"/>
    <col min="11778" max="11778" width="9.7109375" style="129" customWidth="1"/>
    <col min="11779" max="11779" width="9.5703125" style="129" customWidth="1"/>
    <col min="11780" max="11782" width="8.85546875" style="129" customWidth="1"/>
    <col min="11783" max="11783" width="10.140625" style="129" customWidth="1"/>
    <col min="11784" max="11784" width="9.85546875" style="129" customWidth="1"/>
    <col min="11785" max="11785" width="9.7109375" style="129" customWidth="1"/>
    <col min="11786" max="11786" width="10.5703125" style="129" customWidth="1"/>
    <col min="11787" max="11788" width="9.7109375" style="129" customWidth="1"/>
    <col min="11789" max="11789" width="8.7109375" style="129" customWidth="1"/>
    <col min="11790" max="12032" width="9.140625" style="129"/>
    <col min="12033" max="12033" width="21.7109375" style="129" customWidth="1"/>
    <col min="12034" max="12034" width="9.7109375" style="129" customWidth="1"/>
    <col min="12035" max="12035" width="9.5703125" style="129" customWidth="1"/>
    <col min="12036" max="12038" width="8.85546875" style="129" customWidth="1"/>
    <col min="12039" max="12039" width="10.140625" style="129" customWidth="1"/>
    <col min="12040" max="12040" width="9.85546875" style="129" customWidth="1"/>
    <col min="12041" max="12041" width="9.7109375" style="129" customWidth="1"/>
    <col min="12042" max="12042" width="10.5703125" style="129" customWidth="1"/>
    <col min="12043" max="12044" width="9.7109375" style="129" customWidth="1"/>
    <col min="12045" max="12045" width="8.7109375" style="129" customWidth="1"/>
    <col min="12046" max="12288" width="9.140625" style="129"/>
    <col min="12289" max="12289" width="21.7109375" style="129" customWidth="1"/>
    <col min="12290" max="12290" width="9.7109375" style="129" customWidth="1"/>
    <col min="12291" max="12291" width="9.5703125" style="129" customWidth="1"/>
    <col min="12292" max="12294" width="8.85546875" style="129" customWidth="1"/>
    <col min="12295" max="12295" width="10.140625" style="129" customWidth="1"/>
    <col min="12296" max="12296" width="9.85546875" style="129" customWidth="1"/>
    <col min="12297" max="12297" width="9.7109375" style="129" customWidth="1"/>
    <col min="12298" max="12298" width="10.5703125" style="129" customWidth="1"/>
    <col min="12299" max="12300" width="9.7109375" style="129" customWidth="1"/>
    <col min="12301" max="12301" width="8.7109375" style="129" customWidth="1"/>
    <col min="12302" max="12544" width="9.140625" style="129"/>
    <col min="12545" max="12545" width="21.7109375" style="129" customWidth="1"/>
    <col min="12546" max="12546" width="9.7109375" style="129" customWidth="1"/>
    <col min="12547" max="12547" width="9.5703125" style="129" customWidth="1"/>
    <col min="12548" max="12550" width="8.85546875" style="129" customWidth="1"/>
    <col min="12551" max="12551" width="10.140625" style="129" customWidth="1"/>
    <col min="12552" max="12552" width="9.85546875" style="129" customWidth="1"/>
    <col min="12553" max="12553" width="9.7109375" style="129" customWidth="1"/>
    <col min="12554" max="12554" width="10.5703125" style="129" customWidth="1"/>
    <col min="12555" max="12556" width="9.7109375" style="129" customWidth="1"/>
    <col min="12557" max="12557" width="8.7109375" style="129" customWidth="1"/>
    <col min="12558" max="12800" width="9.140625" style="129"/>
    <col min="12801" max="12801" width="21.7109375" style="129" customWidth="1"/>
    <col min="12802" max="12802" width="9.7109375" style="129" customWidth="1"/>
    <col min="12803" max="12803" width="9.5703125" style="129" customWidth="1"/>
    <col min="12804" max="12806" width="8.85546875" style="129" customWidth="1"/>
    <col min="12807" max="12807" width="10.140625" style="129" customWidth="1"/>
    <col min="12808" max="12808" width="9.85546875" style="129" customWidth="1"/>
    <col min="12809" max="12809" width="9.7109375" style="129" customWidth="1"/>
    <col min="12810" max="12810" width="10.5703125" style="129" customWidth="1"/>
    <col min="12811" max="12812" width="9.7109375" style="129" customWidth="1"/>
    <col min="12813" max="12813" width="8.7109375" style="129" customWidth="1"/>
    <col min="12814" max="13056" width="9.140625" style="129"/>
    <col min="13057" max="13057" width="21.7109375" style="129" customWidth="1"/>
    <col min="13058" max="13058" width="9.7109375" style="129" customWidth="1"/>
    <col min="13059" max="13059" width="9.5703125" style="129" customWidth="1"/>
    <col min="13060" max="13062" width="8.85546875" style="129" customWidth="1"/>
    <col min="13063" max="13063" width="10.140625" style="129" customWidth="1"/>
    <col min="13064" max="13064" width="9.85546875" style="129" customWidth="1"/>
    <col min="13065" max="13065" width="9.7109375" style="129" customWidth="1"/>
    <col min="13066" max="13066" width="10.5703125" style="129" customWidth="1"/>
    <col min="13067" max="13068" width="9.7109375" style="129" customWidth="1"/>
    <col min="13069" max="13069" width="8.7109375" style="129" customWidth="1"/>
    <col min="13070" max="13312" width="9.140625" style="129"/>
    <col min="13313" max="13313" width="21.7109375" style="129" customWidth="1"/>
    <col min="13314" max="13314" width="9.7109375" style="129" customWidth="1"/>
    <col min="13315" max="13315" width="9.5703125" style="129" customWidth="1"/>
    <col min="13316" max="13318" width="8.85546875" style="129" customWidth="1"/>
    <col min="13319" max="13319" width="10.140625" style="129" customWidth="1"/>
    <col min="13320" max="13320" width="9.85546875" style="129" customWidth="1"/>
    <col min="13321" max="13321" width="9.7109375" style="129" customWidth="1"/>
    <col min="13322" max="13322" width="10.5703125" style="129" customWidth="1"/>
    <col min="13323" max="13324" width="9.7109375" style="129" customWidth="1"/>
    <col min="13325" max="13325" width="8.7109375" style="129" customWidth="1"/>
    <col min="13326" max="13568" width="9.140625" style="129"/>
    <col min="13569" max="13569" width="21.7109375" style="129" customWidth="1"/>
    <col min="13570" max="13570" width="9.7109375" style="129" customWidth="1"/>
    <col min="13571" max="13571" width="9.5703125" style="129" customWidth="1"/>
    <col min="13572" max="13574" width="8.85546875" style="129" customWidth="1"/>
    <col min="13575" max="13575" width="10.140625" style="129" customWidth="1"/>
    <col min="13576" max="13576" width="9.85546875" style="129" customWidth="1"/>
    <col min="13577" max="13577" width="9.7109375" style="129" customWidth="1"/>
    <col min="13578" max="13578" width="10.5703125" style="129" customWidth="1"/>
    <col min="13579" max="13580" width="9.7109375" style="129" customWidth="1"/>
    <col min="13581" max="13581" width="8.7109375" style="129" customWidth="1"/>
    <col min="13582" max="13824" width="9.140625" style="129"/>
    <col min="13825" max="13825" width="21.7109375" style="129" customWidth="1"/>
    <col min="13826" max="13826" width="9.7109375" style="129" customWidth="1"/>
    <col min="13827" max="13827" width="9.5703125" style="129" customWidth="1"/>
    <col min="13828" max="13830" width="8.85546875" style="129" customWidth="1"/>
    <col min="13831" max="13831" width="10.140625" style="129" customWidth="1"/>
    <col min="13832" max="13832" width="9.85546875" style="129" customWidth="1"/>
    <col min="13833" max="13833" width="9.7109375" style="129" customWidth="1"/>
    <col min="13834" max="13834" width="10.5703125" style="129" customWidth="1"/>
    <col min="13835" max="13836" width="9.7109375" style="129" customWidth="1"/>
    <col min="13837" max="13837" width="8.7109375" style="129" customWidth="1"/>
    <col min="13838" max="14080" width="9.140625" style="129"/>
    <col min="14081" max="14081" width="21.7109375" style="129" customWidth="1"/>
    <col min="14082" max="14082" width="9.7109375" style="129" customWidth="1"/>
    <col min="14083" max="14083" width="9.5703125" style="129" customWidth="1"/>
    <col min="14084" max="14086" width="8.85546875" style="129" customWidth="1"/>
    <col min="14087" max="14087" width="10.140625" style="129" customWidth="1"/>
    <col min="14088" max="14088" width="9.85546875" style="129" customWidth="1"/>
    <col min="14089" max="14089" width="9.7109375" style="129" customWidth="1"/>
    <col min="14090" max="14090" width="10.5703125" style="129" customWidth="1"/>
    <col min="14091" max="14092" width="9.7109375" style="129" customWidth="1"/>
    <col min="14093" max="14093" width="8.7109375" style="129" customWidth="1"/>
    <col min="14094" max="14336" width="9.140625" style="129"/>
    <col min="14337" max="14337" width="21.7109375" style="129" customWidth="1"/>
    <col min="14338" max="14338" width="9.7109375" style="129" customWidth="1"/>
    <col min="14339" max="14339" width="9.5703125" style="129" customWidth="1"/>
    <col min="14340" max="14342" width="8.85546875" style="129" customWidth="1"/>
    <col min="14343" max="14343" width="10.140625" style="129" customWidth="1"/>
    <col min="14344" max="14344" width="9.85546875" style="129" customWidth="1"/>
    <col min="14345" max="14345" width="9.7109375" style="129" customWidth="1"/>
    <col min="14346" max="14346" width="10.5703125" style="129" customWidth="1"/>
    <col min="14347" max="14348" width="9.7109375" style="129" customWidth="1"/>
    <col min="14349" max="14349" width="8.7109375" style="129" customWidth="1"/>
    <col min="14350" max="14592" width="9.140625" style="129"/>
    <col min="14593" max="14593" width="21.7109375" style="129" customWidth="1"/>
    <col min="14594" max="14594" width="9.7109375" style="129" customWidth="1"/>
    <col min="14595" max="14595" width="9.5703125" style="129" customWidth="1"/>
    <col min="14596" max="14598" width="8.85546875" style="129" customWidth="1"/>
    <col min="14599" max="14599" width="10.140625" style="129" customWidth="1"/>
    <col min="14600" max="14600" width="9.85546875" style="129" customWidth="1"/>
    <col min="14601" max="14601" width="9.7109375" style="129" customWidth="1"/>
    <col min="14602" max="14602" width="10.5703125" style="129" customWidth="1"/>
    <col min="14603" max="14604" width="9.7109375" style="129" customWidth="1"/>
    <col min="14605" max="14605" width="8.7109375" style="129" customWidth="1"/>
    <col min="14606" max="14848" width="9.140625" style="129"/>
    <col min="14849" max="14849" width="21.7109375" style="129" customWidth="1"/>
    <col min="14850" max="14850" width="9.7109375" style="129" customWidth="1"/>
    <col min="14851" max="14851" width="9.5703125" style="129" customWidth="1"/>
    <col min="14852" max="14854" width="8.85546875" style="129" customWidth="1"/>
    <col min="14855" max="14855" width="10.140625" style="129" customWidth="1"/>
    <col min="14856" max="14856" width="9.85546875" style="129" customWidth="1"/>
    <col min="14857" max="14857" width="9.7109375" style="129" customWidth="1"/>
    <col min="14858" max="14858" width="10.5703125" style="129" customWidth="1"/>
    <col min="14859" max="14860" width="9.7109375" style="129" customWidth="1"/>
    <col min="14861" max="14861" width="8.7109375" style="129" customWidth="1"/>
    <col min="14862" max="15104" width="9.140625" style="129"/>
    <col min="15105" max="15105" width="21.7109375" style="129" customWidth="1"/>
    <col min="15106" max="15106" width="9.7109375" style="129" customWidth="1"/>
    <col min="15107" max="15107" width="9.5703125" style="129" customWidth="1"/>
    <col min="15108" max="15110" width="8.85546875" style="129" customWidth="1"/>
    <col min="15111" max="15111" width="10.140625" style="129" customWidth="1"/>
    <col min="15112" max="15112" width="9.85546875" style="129" customWidth="1"/>
    <col min="15113" max="15113" width="9.7109375" style="129" customWidth="1"/>
    <col min="15114" max="15114" width="10.5703125" style="129" customWidth="1"/>
    <col min="15115" max="15116" width="9.7109375" style="129" customWidth="1"/>
    <col min="15117" max="15117" width="8.7109375" style="129" customWidth="1"/>
    <col min="15118" max="15360" width="9.140625" style="129"/>
    <col min="15361" max="15361" width="21.7109375" style="129" customWidth="1"/>
    <col min="15362" max="15362" width="9.7109375" style="129" customWidth="1"/>
    <col min="15363" max="15363" width="9.5703125" style="129" customWidth="1"/>
    <col min="15364" max="15366" width="8.85546875" style="129" customWidth="1"/>
    <col min="15367" max="15367" width="10.140625" style="129" customWidth="1"/>
    <col min="15368" max="15368" width="9.85546875" style="129" customWidth="1"/>
    <col min="15369" max="15369" width="9.7109375" style="129" customWidth="1"/>
    <col min="15370" max="15370" width="10.5703125" style="129" customWidth="1"/>
    <col min="15371" max="15372" width="9.7109375" style="129" customWidth="1"/>
    <col min="15373" max="15373" width="8.7109375" style="129" customWidth="1"/>
    <col min="15374" max="15616" width="9.140625" style="129"/>
    <col min="15617" max="15617" width="21.7109375" style="129" customWidth="1"/>
    <col min="15618" max="15618" width="9.7109375" style="129" customWidth="1"/>
    <col min="15619" max="15619" width="9.5703125" style="129" customWidth="1"/>
    <col min="15620" max="15622" width="8.85546875" style="129" customWidth="1"/>
    <col min="15623" max="15623" width="10.140625" style="129" customWidth="1"/>
    <col min="15624" max="15624" width="9.85546875" style="129" customWidth="1"/>
    <col min="15625" max="15625" width="9.7109375" style="129" customWidth="1"/>
    <col min="15626" max="15626" width="10.5703125" style="129" customWidth="1"/>
    <col min="15627" max="15628" width="9.7109375" style="129" customWidth="1"/>
    <col min="15629" max="15629" width="8.7109375" style="129" customWidth="1"/>
    <col min="15630" max="15872" width="9.140625" style="129"/>
    <col min="15873" max="15873" width="21.7109375" style="129" customWidth="1"/>
    <col min="15874" max="15874" width="9.7109375" style="129" customWidth="1"/>
    <col min="15875" max="15875" width="9.5703125" style="129" customWidth="1"/>
    <col min="15876" max="15878" width="8.85546875" style="129" customWidth="1"/>
    <col min="15879" max="15879" width="10.140625" style="129" customWidth="1"/>
    <col min="15880" max="15880" width="9.85546875" style="129" customWidth="1"/>
    <col min="15881" max="15881" width="9.7109375" style="129" customWidth="1"/>
    <col min="15882" max="15882" width="10.5703125" style="129" customWidth="1"/>
    <col min="15883" max="15884" width="9.7109375" style="129" customWidth="1"/>
    <col min="15885" max="15885" width="8.7109375" style="129" customWidth="1"/>
    <col min="15886" max="16128" width="9.140625" style="129"/>
    <col min="16129" max="16129" width="21.7109375" style="129" customWidth="1"/>
    <col min="16130" max="16130" width="9.7109375" style="129" customWidth="1"/>
    <col min="16131" max="16131" width="9.5703125" style="129" customWidth="1"/>
    <col min="16132" max="16134" width="8.85546875" style="129" customWidth="1"/>
    <col min="16135" max="16135" width="10.140625" style="129" customWidth="1"/>
    <col min="16136" max="16136" width="9.85546875" style="129" customWidth="1"/>
    <col min="16137" max="16137" width="9.7109375" style="129" customWidth="1"/>
    <col min="16138" max="16138" width="10.5703125" style="129" customWidth="1"/>
    <col min="16139" max="16140" width="9.7109375" style="129" customWidth="1"/>
    <col min="16141" max="16141" width="8.7109375" style="129" customWidth="1"/>
    <col min="16142" max="16384" width="9.140625" style="129"/>
  </cols>
  <sheetData>
    <row r="1" spans="1:24" ht="29.25" customHeight="1">
      <c r="A1" s="375" t="s">
        <v>125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2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P2" s="131" t="s">
        <v>124</v>
      </c>
    </row>
    <row r="3" spans="1:24" ht="14.25" customHeight="1">
      <c r="A3" s="353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132"/>
    </row>
    <row r="4" spans="1:24" ht="31.5" customHeight="1">
      <c r="A4" s="353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132"/>
    </row>
    <row r="5" spans="1:24" ht="36" customHeight="1">
      <c r="A5" s="353"/>
      <c r="B5" s="21" t="s">
        <v>178</v>
      </c>
      <c r="C5" s="21" t="s">
        <v>77</v>
      </c>
      <c r="D5" s="21" t="s">
        <v>179</v>
      </c>
      <c r="E5" s="21" t="s">
        <v>178</v>
      </c>
      <c r="F5" s="21" t="s">
        <v>77</v>
      </c>
      <c r="G5" s="21" t="s">
        <v>179</v>
      </c>
      <c r="H5" s="21" t="s">
        <v>178</v>
      </c>
      <c r="I5" s="21" t="s">
        <v>77</v>
      </c>
      <c r="J5" s="21" t="s">
        <v>179</v>
      </c>
      <c r="K5" s="21" t="s">
        <v>178</v>
      </c>
      <c r="L5" s="21" t="s">
        <v>77</v>
      </c>
      <c r="M5" s="22" t="s">
        <v>179</v>
      </c>
      <c r="N5" s="21" t="s">
        <v>178</v>
      </c>
      <c r="O5" s="21" t="s">
        <v>77</v>
      </c>
      <c r="P5" s="22" t="s">
        <v>179</v>
      </c>
      <c r="Q5" s="132"/>
    </row>
    <row r="6" spans="1:24">
      <c r="A6" s="72" t="s">
        <v>85</v>
      </c>
      <c r="B6" s="133">
        <f>E6+H6</f>
        <v>348373</v>
      </c>
      <c r="C6" s="133">
        <f>SUM(C7:C26)</f>
        <v>333993</v>
      </c>
      <c r="D6" s="134">
        <f>B6/C6*100</f>
        <v>104.30547945615626</v>
      </c>
      <c r="E6" s="133">
        <f>SUM(E7:E21)</f>
        <v>31454</v>
      </c>
      <c r="F6" s="133">
        <f>SUM(F7:F22)</f>
        <v>21853</v>
      </c>
      <c r="G6" s="135">
        <f>E6/F6*100</f>
        <v>143.93447123964674</v>
      </c>
      <c r="H6" s="133">
        <f>SUM(H7:H26)</f>
        <v>316919</v>
      </c>
      <c r="I6" s="133">
        <f>SUM(I7:I26)</f>
        <v>312140</v>
      </c>
      <c r="J6" s="135">
        <f>H6/I6*100</f>
        <v>101.53104376241431</v>
      </c>
      <c r="K6" s="133">
        <f>SUM(K7:K26)</f>
        <v>1030895</v>
      </c>
      <c r="L6" s="133">
        <f>SUM(L7:L26)</f>
        <v>1230090</v>
      </c>
      <c r="M6" s="135">
        <f>K6/L6%</f>
        <v>83.806469445325135</v>
      </c>
      <c r="N6" s="133">
        <f>E6+H6+K6</f>
        <v>1379268</v>
      </c>
      <c r="O6" s="133">
        <f>F6+I6+L6</f>
        <v>1564083</v>
      </c>
      <c r="P6" s="135">
        <f>N6/O6%</f>
        <v>88.183811217179652</v>
      </c>
      <c r="Q6" s="136"/>
      <c r="R6" s="137"/>
      <c r="S6" s="136"/>
      <c r="T6" s="136"/>
      <c r="U6" s="75"/>
      <c r="V6" s="136"/>
      <c r="W6" s="136"/>
      <c r="X6" s="75"/>
    </row>
    <row r="7" spans="1:24">
      <c r="A7" s="77" t="s">
        <v>86</v>
      </c>
      <c r="B7" s="133">
        <f>E7+H7</f>
        <v>38971</v>
      </c>
      <c r="C7" s="133">
        <f>F7+I7</f>
        <v>41764</v>
      </c>
      <c r="D7" s="134">
        <f t="shared" ref="D7:D23" si="0">B7/C7*100</f>
        <v>93.312422181783347</v>
      </c>
      <c r="E7" s="133">
        <v>267</v>
      </c>
      <c r="F7" s="133">
        <v>153</v>
      </c>
      <c r="G7" s="135">
        <f t="shared" ref="G7:G21" si="1">E7/F7*100</f>
        <v>174.50980392156862</v>
      </c>
      <c r="H7" s="133">
        <v>38704</v>
      </c>
      <c r="I7" s="133">
        <v>41611</v>
      </c>
      <c r="J7" s="135">
        <f t="shared" ref="J7:J23" si="2">H7/I7*100</f>
        <v>93.013866525678296</v>
      </c>
      <c r="K7" s="133">
        <v>38666</v>
      </c>
      <c r="L7" s="133">
        <v>41445</v>
      </c>
      <c r="M7" s="135">
        <f t="shared" ref="M7:M23" si="3">K7/L7%</f>
        <v>93.294727952708413</v>
      </c>
      <c r="N7" s="133">
        <f t="shared" ref="N7:N21" si="4">E7+H7+K7</f>
        <v>77637</v>
      </c>
      <c r="O7" s="133">
        <f>F7+I7+L7</f>
        <v>83209</v>
      </c>
      <c r="P7" s="135">
        <f t="shared" ref="P7:P24" si="5">N7/O7%</f>
        <v>93.30360898460502</v>
      </c>
      <c r="Q7" s="136"/>
      <c r="R7" s="75"/>
      <c r="S7" s="136"/>
      <c r="T7" s="136"/>
      <c r="U7" s="75"/>
      <c r="V7" s="136"/>
      <c r="W7" s="136"/>
      <c r="X7" s="75"/>
    </row>
    <row r="8" spans="1:24">
      <c r="A8" s="78" t="s">
        <v>87</v>
      </c>
      <c r="B8" s="133">
        <f t="shared" ref="B8:B21" si="6">E8+H8</f>
        <v>3566</v>
      </c>
      <c r="C8" s="133">
        <f t="shared" ref="C8:C21" si="7">F8+I8</f>
        <v>3555</v>
      </c>
      <c r="D8" s="134">
        <f t="shared" si="0"/>
        <v>100.30942334739802</v>
      </c>
      <c r="E8" s="133">
        <v>532</v>
      </c>
      <c r="F8" s="133">
        <v>306</v>
      </c>
      <c r="G8" s="135">
        <f t="shared" si="1"/>
        <v>173.85620915032681</v>
      </c>
      <c r="H8" s="133">
        <v>3034</v>
      </c>
      <c r="I8" s="133">
        <v>3249</v>
      </c>
      <c r="J8" s="135">
        <f t="shared" si="2"/>
        <v>93.382579255155434</v>
      </c>
      <c r="K8" s="133">
        <v>34613</v>
      </c>
      <c r="L8" s="133">
        <v>35806</v>
      </c>
      <c r="M8" s="135">
        <f t="shared" si="3"/>
        <v>96.668156174942752</v>
      </c>
      <c r="N8" s="133">
        <f t="shared" si="4"/>
        <v>38179</v>
      </c>
      <c r="O8" s="133">
        <f t="shared" ref="O8:O26" si="8">F8+I8+L8</f>
        <v>39361</v>
      </c>
      <c r="P8" s="135">
        <f>N8/O8%</f>
        <v>96.997027514544854</v>
      </c>
      <c r="Q8" s="136"/>
      <c r="R8" s="75"/>
      <c r="S8" s="136"/>
      <c r="T8" s="136"/>
      <c r="U8" s="75"/>
      <c r="V8" s="136"/>
      <c r="W8" s="136"/>
      <c r="X8" s="75"/>
    </row>
    <row r="9" spans="1:24">
      <c r="A9" s="78" t="s">
        <v>88</v>
      </c>
      <c r="B9" s="133">
        <f t="shared" si="6"/>
        <v>31499</v>
      </c>
      <c r="C9" s="133">
        <f t="shared" si="7"/>
        <v>26797</v>
      </c>
      <c r="D9" s="134">
        <f t="shared" si="0"/>
        <v>117.54674030675076</v>
      </c>
      <c r="E9" s="133">
        <v>2388</v>
      </c>
      <c r="F9" s="133">
        <v>2893</v>
      </c>
      <c r="G9" s="135">
        <f t="shared" si="1"/>
        <v>82.544071897684063</v>
      </c>
      <c r="H9" s="133">
        <v>29111</v>
      </c>
      <c r="I9" s="133">
        <v>23904</v>
      </c>
      <c r="J9" s="135">
        <f t="shared" si="2"/>
        <v>121.78296519410978</v>
      </c>
      <c r="K9" s="133">
        <v>87869</v>
      </c>
      <c r="L9" s="133">
        <v>86502</v>
      </c>
      <c r="M9" s="135">
        <f t="shared" si="3"/>
        <v>101.5803102818432</v>
      </c>
      <c r="N9" s="133">
        <f t="shared" si="4"/>
        <v>119368</v>
      </c>
      <c r="O9" s="133">
        <f t="shared" si="8"/>
        <v>113299</v>
      </c>
      <c r="P9" s="135">
        <f t="shared" si="5"/>
        <v>105.35662274159525</v>
      </c>
      <c r="Q9" s="136"/>
      <c r="R9" s="75"/>
      <c r="S9" s="136"/>
      <c r="T9" s="136"/>
      <c r="U9" s="75"/>
      <c r="V9" s="136"/>
      <c r="W9" s="136"/>
      <c r="X9" s="75"/>
    </row>
    <row r="10" spans="1:24">
      <c r="A10" s="78" t="s">
        <v>89</v>
      </c>
      <c r="B10" s="133">
        <f t="shared" si="6"/>
        <v>68075</v>
      </c>
      <c r="C10" s="133">
        <f t="shared" si="7"/>
        <v>65167</v>
      </c>
      <c r="D10" s="134">
        <f t="shared" si="0"/>
        <v>104.46238126659199</v>
      </c>
      <c r="E10" s="133">
        <v>104</v>
      </c>
      <c r="F10" s="133">
        <v>218</v>
      </c>
      <c r="G10" s="135">
        <f t="shared" si="1"/>
        <v>47.706422018348626</v>
      </c>
      <c r="H10" s="133">
        <v>67971</v>
      </c>
      <c r="I10" s="133">
        <v>64949</v>
      </c>
      <c r="J10" s="135">
        <f t="shared" si="2"/>
        <v>104.6528814916319</v>
      </c>
      <c r="K10" s="133">
        <v>112786</v>
      </c>
      <c r="L10" s="133">
        <v>120115</v>
      </c>
      <c r="M10" s="135">
        <f t="shared" si="3"/>
        <v>93.898347417058645</v>
      </c>
      <c r="N10" s="133">
        <f t="shared" si="4"/>
        <v>180861</v>
      </c>
      <c r="O10" s="133">
        <f t="shared" si="8"/>
        <v>185282</v>
      </c>
      <c r="P10" s="135">
        <f t="shared" si="5"/>
        <v>97.613907449185575</v>
      </c>
      <c r="Q10" s="136"/>
      <c r="R10" s="75"/>
      <c r="S10" s="136"/>
      <c r="T10" s="136"/>
      <c r="U10" s="75"/>
      <c r="V10" s="136"/>
      <c r="W10" s="136"/>
      <c r="X10" s="75"/>
    </row>
    <row r="11" spans="1:24">
      <c r="A11" s="78" t="s">
        <v>90</v>
      </c>
      <c r="B11" s="133">
        <f t="shared" si="6"/>
        <v>4247</v>
      </c>
      <c r="C11" s="133">
        <f t="shared" si="7"/>
        <v>4253</v>
      </c>
      <c r="D11" s="134">
        <f t="shared" si="0"/>
        <v>99.858923113096637</v>
      </c>
      <c r="E11" s="133">
        <v>10</v>
      </c>
      <c r="F11" s="133">
        <v>10</v>
      </c>
      <c r="G11" s="135">
        <f t="shared" si="1"/>
        <v>100</v>
      </c>
      <c r="H11" s="133">
        <v>4237</v>
      </c>
      <c r="I11" s="133">
        <v>4243</v>
      </c>
      <c r="J11" s="135">
        <f t="shared" si="2"/>
        <v>99.858590619844449</v>
      </c>
      <c r="K11" s="133">
        <v>7790</v>
      </c>
      <c r="L11" s="133">
        <v>9307</v>
      </c>
      <c r="M11" s="135">
        <f t="shared" si="3"/>
        <v>83.700440528634374</v>
      </c>
      <c r="N11" s="133">
        <f t="shared" si="4"/>
        <v>12037</v>
      </c>
      <c r="O11" s="133">
        <f t="shared" si="8"/>
        <v>13560</v>
      </c>
      <c r="P11" s="135">
        <f t="shared" si="5"/>
        <v>88.768436578171091</v>
      </c>
      <c r="Q11" s="136"/>
      <c r="R11" s="75"/>
      <c r="S11" s="136"/>
      <c r="T11" s="136"/>
      <c r="U11" s="75"/>
      <c r="V11" s="136"/>
      <c r="W11" s="136"/>
      <c r="X11" s="75"/>
    </row>
    <row r="12" spans="1:24">
      <c r="A12" s="78" t="s">
        <v>91</v>
      </c>
      <c r="B12" s="133">
        <f t="shared" si="6"/>
        <v>26626</v>
      </c>
      <c r="C12" s="133">
        <f t="shared" si="7"/>
        <v>27346</v>
      </c>
      <c r="D12" s="134">
        <f t="shared" si="0"/>
        <v>97.367073795070581</v>
      </c>
      <c r="E12" s="133">
        <v>399</v>
      </c>
      <c r="F12" s="133">
        <v>1156</v>
      </c>
      <c r="G12" s="135">
        <f t="shared" si="1"/>
        <v>34.515570934256054</v>
      </c>
      <c r="H12" s="133">
        <v>26227</v>
      </c>
      <c r="I12" s="133">
        <v>26190</v>
      </c>
      <c r="J12" s="135">
        <f t="shared" si="2"/>
        <v>100.14127529591448</v>
      </c>
      <c r="K12" s="133">
        <v>37532</v>
      </c>
      <c r="L12" s="133">
        <v>36229</v>
      </c>
      <c r="M12" s="135">
        <f t="shared" si="3"/>
        <v>103.59656628667642</v>
      </c>
      <c r="N12" s="133">
        <f t="shared" si="4"/>
        <v>64158</v>
      </c>
      <c r="O12" s="133">
        <f t="shared" si="8"/>
        <v>63575</v>
      </c>
      <c r="P12" s="135">
        <f t="shared" si="5"/>
        <v>100.91702713330712</v>
      </c>
      <c r="Q12" s="136"/>
      <c r="R12" s="75"/>
      <c r="S12" s="136"/>
      <c r="T12" s="136"/>
      <c r="U12" s="75"/>
      <c r="V12" s="136"/>
      <c r="W12" s="136"/>
      <c r="X12" s="75"/>
    </row>
    <row r="13" spans="1:24">
      <c r="A13" s="78" t="s">
        <v>92</v>
      </c>
      <c r="B13" s="133">
        <f t="shared" si="6"/>
        <v>36165</v>
      </c>
      <c r="C13" s="133">
        <f t="shared" si="7"/>
        <v>36675</v>
      </c>
      <c r="D13" s="134">
        <f t="shared" si="0"/>
        <v>98.609406952965244</v>
      </c>
      <c r="E13" s="133">
        <v>1289</v>
      </c>
      <c r="F13" s="300">
        <v>2331</v>
      </c>
      <c r="G13" s="135">
        <f t="shared" si="1"/>
        <v>55.298155298155294</v>
      </c>
      <c r="H13" s="133">
        <v>34876</v>
      </c>
      <c r="I13" s="133">
        <v>34344</v>
      </c>
      <c r="J13" s="135">
        <f t="shared" si="2"/>
        <v>101.54903331003959</v>
      </c>
      <c r="K13" s="133">
        <v>101538</v>
      </c>
      <c r="L13" s="133">
        <v>98502</v>
      </c>
      <c r="M13" s="135">
        <f t="shared" si="3"/>
        <v>103.08217092038741</v>
      </c>
      <c r="N13" s="133">
        <f t="shared" si="4"/>
        <v>137703</v>
      </c>
      <c r="O13" s="133">
        <f>F13+I13+L13</f>
        <v>135177</v>
      </c>
      <c r="P13" s="135">
        <f t="shared" si="5"/>
        <v>101.8686610887947</v>
      </c>
      <c r="Q13" s="136"/>
      <c r="R13" s="75"/>
      <c r="S13" s="136"/>
      <c r="T13" s="136"/>
      <c r="U13" s="75"/>
      <c r="V13" s="136"/>
      <c r="W13" s="136"/>
      <c r="X13" s="75"/>
    </row>
    <row r="14" spans="1:24">
      <c r="A14" s="78" t="s">
        <v>93</v>
      </c>
      <c r="B14" s="133">
        <f t="shared" si="6"/>
        <v>33976</v>
      </c>
      <c r="C14" s="133">
        <f t="shared" si="7"/>
        <v>39239</v>
      </c>
      <c r="D14" s="134">
        <f t="shared" si="0"/>
        <v>86.587323835979518</v>
      </c>
      <c r="E14" s="133">
        <v>3641</v>
      </c>
      <c r="F14" s="133">
        <v>3609</v>
      </c>
      <c r="G14" s="135">
        <f t="shared" si="1"/>
        <v>100.88667220836798</v>
      </c>
      <c r="H14" s="133">
        <v>30335</v>
      </c>
      <c r="I14" s="133">
        <v>35630</v>
      </c>
      <c r="J14" s="135">
        <f t="shared" si="2"/>
        <v>85.138927869772658</v>
      </c>
      <c r="K14" s="133">
        <v>93020</v>
      </c>
      <c r="L14" s="133">
        <v>99622</v>
      </c>
      <c r="M14" s="135">
        <f t="shared" si="3"/>
        <v>93.372949750055213</v>
      </c>
      <c r="N14" s="133">
        <f t="shared" si="4"/>
        <v>126996</v>
      </c>
      <c r="O14" s="133">
        <f t="shared" si="8"/>
        <v>138861</v>
      </c>
      <c r="P14" s="135">
        <f t="shared" si="5"/>
        <v>91.455484261239661</v>
      </c>
      <c r="Q14" s="136"/>
      <c r="R14" s="75"/>
      <c r="S14" s="136"/>
      <c r="T14" s="136"/>
      <c r="U14" s="75"/>
      <c r="V14" s="136"/>
      <c r="W14" s="136"/>
      <c r="X14" s="75"/>
    </row>
    <row r="15" spans="1:24">
      <c r="A15" s="78" t="s">
        <v>94</v>
      </c>
      <c r="B15" s="133">
        <f t="shared" si="6"/>
        <v>14802</v>
      </c>
      <c r="C15" s="133">
        <f t="shared" si="7"/>
        <v>13331</v>
      </c>
      <c r="D15" s="134">
        <f t="shared" si="0"/>
        <v>111.03443102542944</v>
      </c>
      <c r="E15" s="133">
        <v>1773</v>
      </c>
      <c r="F15" s="133">
        <v>922</v>
      </c>
      <c r="G15" s="135">
        <f t="shared" si="1"/>
        <v>192.29934924078091</v>
      </c>
      <c r="H15" s="133">
        <v>13029</v>
      </c>
      <c r="I15" s="133">
        <v>12409</v>
      </c>
      <c r="J15" s="135">
        <f t="shared" si="2"/>
        <v>104.9963735998066</v>
      </c>
      <c r="K15" s="133">
        <v>31222</v>
      </c>
      <c r="L15" s="133">
        <v>32537</v>
      </c>
      <c r="M15" s="135">
        <f t="shared" si="3"/>
        <v>95.958447306143768</v>
      </c>
      <c r="N15" s="133">
        <f t="shared" si="4"/>
        <v>46024</v>
      </c>
      <c r="O15" s="133">
        <f t="shared" si="8"/>
        <v>45868</v>
      </c>
      <c r="P15" s="135">
        <f t="shared" si="5"/>
        <v>100.34010639225603</v>
      </c>
      <c r="Q15" s="136"/>
      <c r="R15" s="75"/>
      <c r="S15" s="136"/>
      <c r="T15" s="136"/>
      <c r="U15" s="75"/>
      <c r="V15" s="136"/>
      <c r="W15" s="136"/>
      <c r="X15" s="75"/>
    </row>
    <row r="16" spans="1:24" ht="14.25" customHeight="1">
      <c r="A16" s="78" t="s">
        <v>95</v>
      </c>
      <c r="B16" s="133">
        <f t="shared" si="6"/>
        <v>838</v>
      </c>
      <c r="C16" s="133">
        <f t="shared" si="7"/>
        <v>401</v>
      </c>
      <c r="D16" s="134">
        <f t="shared" si="0"/>
        <v>208.9775561097257</v>
      </c>
      <c r="E16" s="133">
        <v>404</v>
      </c>
      <c r="F16" s="300">
        <v>1</v>
      </c>
      <c r="G16" s="135">
        <f>E16/F16*100</f>
        <v>40400</v>
      </c>
      <c r="H16" s="133">
        <v>434</v>
      </c>
      <c r="I16" s="133">
        <v>400</v>
      </c>
      <c r="J16" s="135">
        <f t="shared" si="2"/>
        <v>108.5</v>
      </c>
      <c r="K16" s="133">
        <v>5489</v>
      </c>
      <c r="L16" s="133">
        <v>5913</v>
      </c>
      <c r="M16" s="135">
        <f t="shared" si="3"/>
        <v>92.829359039404693</v>
      </c>
      <c r="N16" s="133">
        <f t="shared" si="4"/>
        <v>6327</v>
      </c>
      <c r="O16" s="133">
        <f t="shared" si="8"/>
        <v>6314</v>
      </c>
      <c r="P16" s="135">
        <f t="shared" si="5"/>
        <v>100.2058916693063</v>
      </c>
      <c r="Q16" s="136"/>
      <c r="R16" s="75"/>
      <c r="S16" s="136"/>
      <c r="T16" s="136"/>
      <c r="U16" s="75"/>
      <c r="V16" s="136"/>
      <c r="W16" s="136"/>
      <c r="X16" s="75"/>
    </row>
    <row r="17" spans="1:24" ht="14.25" customHeight="1">
      <c r="A17" s="78" t="s">
        <v>96</v>
      </c>
      <c r="B17" s="133">
        <f t="shared" si="6"/>
        <v>3060</v>
      </c>
      <c r="C17" s="133">
        <f t="shared" si="7"/>
        <v>2673</v>
      </c>
      <c r="D17" s="134">
        <f t="shared" si="0"/>
        <v>114.47811447811446</v>
      </c>
      <c r="E17" s="133">
        <v>161</v>
      </c>
      <c r="F17" s="133">
        <v>327</v>
      </c>
      <c r="G17" s="135">
        <f t="shared" si="1"/>
        <v>49.235474006116206</v>
      </c>
      <c r="H17" s="133">
        <v>2899</v>
      </c>
      <c r="I17" s="133">
        <v>2346</v>
      </c>
      <c r="J17" s="135">
        <f t="shared" si="2"/>
        <v>123.57203751065644</v>
      </c>
      <c r="K17" s="133">
        <v>26635</v>
      </c>
      <c r="L17" s="133">
        <v>26702</v>
      </c>
      <c r="M17" s="135">
        <f t="shared" si="3"/>
        <v>99.749082465732911</v>
      </c>
      <c r="N17" s="133">
        <f t="shared" si="4"/>
        <v>29695</v>
      </c>
      <c r="O17" s="133">
        <f t="shared" si="8"/>
        <v>29375</v>
      </c>
      <c r="P17" s="135">
        <f t="shared" si="5"/>
        <v>101.08936170212766</v>
      </c>
      <c r="Q17" s="136"/>
      <c r="R17" s="75"/>
      <c r="S17" s="136"/>
      <c r="T17" s="136"/>
      <c r="U17" s="75"/>
      <c r="V17" s="136"/>
      <c r="W17" s="136"/>
      <c r="X17" s="75"/>
    </row>
    <row r="18" spans="1:24" s="139" customFormat="1" ht="12">
      <c r="A18" s="78" t="s">
        <v>97</v>
      </c>
      <c r="B18" s="133">
        <f t="shared" si="6"/>
        <v>2540</v>
      </c>
      <c r="C18" s="133">
        <f t="shared" si="7"/>
        <v>2610</v>
      </c>
      <c r="D18" s="134">
        <f t="shared" si="0"/>
        <v>97.318007662835242</v>
      </c>
      <c r="E18" s="300">
        <v>95</v>
      </c>
      <c r="F18" s="133">
        <v>63</v>
      </c>
      <c r="G18" s="135">
        <f t="shared" si="1"/>
        <v>150.79365079365078</v>
      </c>
      <c r="H18" s="133">
        <v>2445</v>
      </c>
      <c r="I18" s="133">
        <v>2547</v>
      </c>
      <c r="J18" s="135">
        <f t="shared" si="2"/>
        <v>95.995288574793875</v>
      </c>
      <c r="K18" s="133">
        <v>10247</v>
      </c>
      <c r="L18" s="133">
        <v>11019</v>
      </c>
      <c r="M18" s="135">
        <f t="shared" si="3"/>
        <v>92.993919593429538</v>
      </c>
      <c r="N18" s="133">
        <f t="shared" si="4"/>
        <v>12787</v>
      </c>
      <c r="O18" s="133">
        <f t="shared" si="8"/>
        <v>13629</v>
      </c>
      <c r="P18" s="135">
        <f t="shared" si="5"/>
        <v>93.821997211827721</v>
      </c>
      <c r="Q18" s="136"/>
      <c r="R18" s="75"/>
      <c r="S18" s="136"/>
      <c r="T18" s="136"/>
      <c r="U18" s="75"/>
      <c r="V18" s="136"/>
      <c r="W18" s="136"/>
      <c r="X18" s="75"/>
    </row>
    <row r="19" spans="1:24" ht="14.25" customHeight="1">
      <c r="A19" s="78" t="s">
        <v>98</v>
      </c>
      <c r="B19" s="133">
        <f t="shared" si="6"/>
        <v>12920</v>
      </c>
      <c r="C19" s="133">
        <f t="shared" si="7"/>
        <v>12910</v>
      </c>
      <c r="D19" s="134">
        <f t="shared" si="0"/>
        <v>100.07745933384973</v>
      </c>
      <c r="E19" s="300">
        <v>192</v>
      </c>
      <c r="F19" s="133">
        <v>362</v>
      </c>
      <c r="G19" s="135">
        <f t="shared" si="1"/>
        <v>53.038674033149171</v>
      </c>
      <c r="H19" s="133">
        <v>12728</v>
      </c>
      <c r="I19" s="133">
        <v>12548</v>
      </c>
      <c r="J19" s="135">
        <f t="shared" si="2"/>
        <v>101.43449155243864</v>
      </c>
      <c r="K19" s="133">
        <v>23668</v>
      </c>
      <c r="L19" s="133">
        <v>62925</v>
      </c>
      <c r="M19" s="135">
        <f t="shared" si="3"/>
        <v>37.613031386571315</v>
      </c>
      <c r="N19" s="133">
        <f t="shared" si="4"/>
        <v>36588</v>
      </c>
      <c r="O19" s="133">
        <f t="shared" si="8"/>
        <v>75835</v>
      </c>
      <c r="P19" s="135">
        <f t="shared" si="5"/>
        <v>48.246851717544665</v>
      </c>
      <c r="Q19" s="136"/>
      <c r="R19" s="75"/>
      <c r="S19" s="136"/>
      <c r="T19" s="136"/>
      <c r="U19" s="75"/>
      <c r="V19" s="136"/>
      <c r="W19" s="136"/>
      <c r="X19" s="75"/>
    </row>
    <row r="20" spans="1:24" ht="14.25" customHeight="1">
      <c r="A20" s="78" t="s">
        <v>99</v>
      </c>
      <c r="B20" s="133">
        <f t="shared" si="6"/>
        <v>3673</v>
      </c>
      <c r="C20" s="133">
        <f t="shared" si="7"/>
        <v>3581</v>
      </c>
      <c r="D20" s="134">
        <f t="shared" si="0"/>
        <v>102.56911477240993</v>
      </c>
      <c r="E20" s="133">
        <v>179</v>
      </c>
      <c r="F20" s="133">
        <v>11</v>
      </c>
      <c r="G20" s="135">
        <f t="shared" si="1"/>
        <v>1627.2727272727273</v>
      </c>
      <c r="H20" s="133">
        <v>3494</v>
      </c>
      <c r="I20" s="133">
        <v>3570</v>
      </c>
      <c r="J20" s="135">
        <f t="shared" si="2"/>
        <v>97.871148459383747</v>
      </c>
      <c r="K20" s="133">
        <v>11019</v>
      </c>
      <c r="L20" s="133">
        <v>12217</v>
      </c>
      <c r="M20" s="135">
        <f t="shared" si="3"/>
        <v>90.19399197839077</v>
      </c>
      <c r="N20" s="133">
        <f t="shared" si="4"/>
        <v>14692</v>
      </c>
      <c r="O20" s="133">
        <f t="shared" si="8"/>
        <v>15798</v>
      </c>
      <c r="P20" s="135">
        <f t="shared" si="5"/>
        <v>92.999113811874921</v>
      </c>
      <c r="Q20" s="136"/>
      <c r="R20" s="75"/>
      <c r="S20" s="136"/>
      <c r="T20" s="136"/>
      <c r="U20" s="75"/>
      <c r="V20" s="136"/>
      <c r="W20" s="136"/>
      <c r="X20" s="75"/>
    </row>
    <row r="21" spans="1:24" ht="14.25" customHeight="1">
      <c r="A21" s="78" t="s">
        <v>100</v>
      </c>
      <c r="B21" s="133">
        <f t="shared" si="6"/>
        <v>43619</v>
      </c>
      <c r="C21" s="133">
        <f t="shared" si="7"/>
        <v>27877</v>
      </c>
      <c r="D21" s="134">
        <f t="shared" si="0"/>
        <v>156.46949097822579</v>
      </c>
      <c r="E21" s="133">
        <v>20020</v>
      </c>
      <c r="F21" s="133">
        <v>9486</v>
      </c>
      <c r="G21" s="135">
        <f t="shared" si="1"/>
        <v>211.04786000421677</v>
      </c>
      <c r="H21" s="133">
        <v>23599</v>
      </c>
      <c r="I21" s="133">
        <v>18391</v>
      </c>
      <c r="J21" s="135">
        <f t="shared" si="2"/>
        <v>128.31819911913436</v>
      </c>
      <c r="K21" s="133">
        <v>362924</v>
      </c>
      <c r="L21" s="133">
        <v>494860</v>
      </c>
      <c r="M21" s="135">
        <f t="shared" si="3"/>
        <v>73.33872206280563</v>
      </c>
      <c r="N21" s="133">
        <f t="shared" si="4"/>
        <v>406543</v>
      </c>
      <c r="O21" s="133">
        <f t="shared" si="8"/>
        <v>522737</v>
      </c>
      <c r="P21" s="135">
        <f t="shared" si="5"/>
        <v>77.771996242852524</v>
      </c>
      <c r="Q21" s="136"/>
      <c r="R21" s="75"/>
      <c r="S21" s="136"/>
      <c r="T21" s="136"/>
      <c r="U21" s="75"/>
      <c r="V21" s="136"/>
      <c r="W21" s="136"/>
      <c r="X21" s="75"/>
    </row>
    <row r="22" spans="1:24" ht="14.25" customHeight="1">
      <c r="A22" s="77" t="s">
        <v>101</v>
      </c>
      <c r="B22" s="133">
        <f>H22</f>
        <v>7383</v>
      </c>
      <c r="C22" s="133">
        <f>F22+I22</f>
        <v>8703</v>
      </c>
      <c r="D22" s="134">
        <f t="shared" si="0"/>
        <v>84.832816270251627</v>
      </c>
      <c r="E22" s="300" t="s">
        <v>187</v>
      </c>
      <c r="F22" s="300">
        <v>5</v>
      </c>
      <c r="G22" s="138" t="s">
        <v>187</v>
      </c>
      <c r="H22" s="133">
        <v>7383</v>
      </c>
      <c r="I22" s="133">
        <v>8698</v>
      </c>
      <c r="J22" s="135">
        <f t="shared" si="2"/>
        <v>84.881581972867323</v>
      </c>
      <c r="K22" s="133">
        <v>9949</v>
      </c>
      <c r="L22" s="133">
        <v>11123</v>
      </c>
      <c r="M22" s="135">
        <f t="shared" si="3"/>
        <v>89.445293535916562</v>
      </c>
      <c r="N22" s="133">
        <f>H22+K22</f>
        <v>17332</v>
      </c>
      <c r="O22" s="133">
        <f t="shared" si="8"/>
        <v>19826</v>
      </c>
      <c r="P22" s="135">
        <f t="shared" si="5"/>
        <v>87.420558862100279</v>
      </c>
      <c r="Q22" s="136"/>
      <c r="R22" s="79"/>
      <c r="S22" s="136"/>
      <c r="T22" s="136"/>
      <c r="U22" s="75"/>
      <c r="V22" s="136"/>
      <c r="W22" s="136"/>
      <c r="X22" s="75"/>
    </row>
    <row r="23" spans="1:24" ht="14.25" customHeight="1">
      <c r="A23" s="78" t="s">
        <v>102</v>
      </c>
      <c r="B23" s="133">
        <f>H23</f>
        <v>15608</v>
      </c>
      <c r="C23" s="133">
        <f>I23</f>
        <v>16306</v>
      </c>
      <c r="D23" s="134">
        <f t="shared" si="0"/>
        <v>95.71936710413344</v>
      </c>
      <c r="E23" s="300" t="s">
        <v>187</v>
      </c>
      <c r="F23" s="300" t="s">
        <v>187</v>
      </c>
      <c r="G23" s="138" t="s">
        <v>187</v>
      </c>
      <c r="H23" s="133">
        <v>15608</v>
      </c>
      <c r="I23" s="133">
        <v>16306</v>
      </c>
      <c r="J23" s="135">
        <f t="shared" si="2"/>
        <v>95.71936710413344</v>
      </c>
      <c r="K23" s="133">
        <v>29190</v>
      </c>
      <c r="L23" s="169">
        <v>38516</v>
      </c>
      <c r="M23" s="135">
        <f t="shared" si="3"/>
        <v>75.786686052549584</v>
      </c>
      <c r="N23" s="133">
        <f>H23+K23</f>
        <v>44798</v>
      </c>
      <c r="O23" s="133">
        <f>I23+L23</f>
        <v>54822</v>
      </c>
      <c r="P23" s="135">
        <f t="shared" si="5"/>
        <v>81.715369742074344</v>
      </c>
      <c r="Q23" s="136"/>
      <c r="R23" s="79"/>
      <c r="S23" s="136"/>
      <c r="T23" s="136"/>
      <c r="U23" s="75"/>
      <c r="V23" s="136"/>
      <c r="W23" s="136"/>
      <c r="X23" s="75"/>
    </row>
    <row r="24" spans="1:24">
      <c r="A24" s="78" t="s">
        <v>103</v>
      </c>
      <c r="B24" s="138" t="s">
        <v>187</v>
      </c>
      <c r="C24" s="133" t="s">
        <v>187</v>
      </c>
      <c r="D24" s="134" t="s">
        <v>187</v>
      </c>
      <c r="E24" s="300" t="s">
        <v>187</v>
      </c>
      <c r="F24" s="300" t="s">
        <v>187</v>
      </c>
      <c r="G24" s="138" t="s">
        <v>187</v>
      </c>
      <c r="H24" s="300" t="s">
        <v>187</v>
      </c>
      <c r="I24" s="300" t="s">
        <v>187</v>
      </c>
      <c r="J24" s="135" t="s">
        <v>187</v>
      </c>
      <c r="K24" s="133">
        <v>51</v>
      </c>
      <c r="L24" s="169">
        <v>53</v>
      </c>
      <c r="M24" s="135">
        <f>K24/L24%</f>
        <v>96.226415094339615</v>
      </c>
      <c r="N24" s="133">
        <f>K24</f>
        <v>51</v>
      </c>
      <c r="O24" s="133">
        <f>L24</f>
        <v>53</v>
      </c>
      <c r="P24" s="135">
        <f t="shared" si="5"/>
        <v>96.226415094339615</v>
      </c>
      <c r="Q24" s="136"/>
      <c r="R24" s="79"/>
      <c r="S24" s="79"/>
      <c r="T24" s="136"/>
      <c r="U24" s="79"/>
      <c r="V24" s="136"/>
      <c r="W24" s="136"/>
      <c r="X24" s="75"/>
    </row>
    <row r="25" spans="1:24">
      <c r="A25" s="78" t="s">
        <v>104</v>
      </c>
      <c r="B25" s="138" t="s">
        <v>187</v>
      </c>
      <c r="C25" s="133" t="s">
        <v>187</v>
      </c>
      <c r="D25" s="134" t="s">
        <v>187</v>
      </c>
      <c r="E25" s="300" t="s">
        <v>187</v>
      </c>
      <c r="F25" s="300" t="s">
        <v>187</v>
      </c>
      <c r="G25" s="138" t="s">
        <v>187</v>
      </c>
      <c r="H25" s="300" t="s">
        <v>187</v>
      </c>
      <c r="I25" s="300" t="s">
        <v>187</v>
      </c>
      <c r="J25" s="135" t="s">
        <v>187</v>
      </c>
      <c r="K25" s="133" t="s">
        <v>187</v>
      </c>
      <c r="L25" s="169">
        <v>10</v>
      </c>
      <c r="M25" s="135" t="s">
        <v>187</v>
      </c>
      <c r="N25" s="133" t="s">
        <v>187</v>
      </c>
      <c r="O25" s="133">
        <f>L25</f>
        <v>10</v>
      </c>
      <c r="P25" s="135" t="s">
        <v>187</v>
      </c>
      <c r="Q25" s="136"/>
      <c r="R25" s="79"/>
      <c r="S25" s="79"/>
      <c r="T25" s="136"/>
      <c r="U25" s="79"/>
      <c r="V25" s="136"/>
      <c r="W25" s="136"/>
      <c r="X25" s="75"/>
    </row>
    <row r="26" spans="1:24">
      <c r="A26" s="80" t="s">
        <v>105</v>
      </c>
      <c r="B26" s="140">
        <f>H26</f>
        <v>805</v>
      </c>
      <c r="C26" s="140">
        <f>I26</f>
        <v>805</v>
      </c>
      <c r="D26" s="174">
        <f>B26/C26*100</f>
        <v>100</v>
      </c>
      <c r="E26" s="141" t="s">
        <v>187</v>
      </c>
      <c r="F26" s="141"/>
      <c r="G26" s="141" t="s">
        <v>187</v>
      </c>
      <c r="H26" s="140">
        <v>805</v>
      </c>
      <c r="I26" s="140">
        <v>805</v>
      </c>
      <c r="J26" s="155">
        <v>100</v>
      </c>
      <c r="K26" s="140">
        <v>6687</v>
      </c>
      <c r="L26" s="140">
        <v>6687</v>
      </c>
      <c r="M26" s="155">
        <v>100</v>
      </c>
      <c r="N26" s="140">
        <f>H26+K26</f>
        <v>7492</v>
      </c>
      <c r="O26" s="140">
        <f t="shared" si="8"/>
        <v>7492</v>
      </c>
      <c r="P26" s="155">
        <v>100</v>
      </c>
      <c r="Q26" s="136"/>
      <c r="R26" s="79"/>
      <c r="S26" s="79"/>
      <c r="T26" s="79"/>
      <c r="U26" s="79"/>
      <c r="V26" s="136"/>
      <c r="W26" s="136"/>
      <c r="X26" s="75"/>
    </row>
    <row r="27" spans="1:24">
      <c r="A27" s="120"/>
      <c r="B27" s="79"/>
      <c r="C27" s="136"/>
      <c r="D27" s="136"/>
      <c r="E27" s="75"/>
      <c r="F27" s="136"/>
      <c r="G27" s="136"/>
      <c r="H27" s="75"/>
    </row>
    <row r="28" spans="1:24">
      <c r="A28" s="251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24" ht="18.75" customHeight="1">
      <c r="G29" s="271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workbookViewId="0">
      <selection activeCell="A2" sqref="A2:F2"/>
    </sheetView>
  </sheetViews>
  <sheetFormatPr defaultRowHeight="12.75"/>
  <cols>
    <col min="1" max="1" width="20.7109375" style="142" customWidth="1"/>
    <col min="2" max="2" width="17.5703125" style="142" customWidth="1"/>
    <col min="3" max="3" width="22.5703125" style="142" customWidth="1"/>
    <col min="4" max="4" width="22" style="142" customWidth="1"/>
    <col min="5" max="5" width="15.42578125" style="142" customWidth="1"/>
    <col min="6" max="6" width="21.5703125" style="142" customWidth="1"/>
    <col min="7" max="256" width="9.140625" style="142"/>
    <col min="257" max="257" width="20.7109375" style="142" customWidth="1"/>
    <col min="258" max="258" width="17.5703125" style="142" customWidth="1"/>
    <col min="259" max="259" width="22.5703125" style="142" customWidth="1"/>
    <col min="260" max="260" width="22" style="142" customWidth="1"/>
    <col min="261" max="261" width="15.42578125" style="142" customWidth="1"/>
    <col min="262" max="262" width="21.5703125" style="142" customWidth="1"/>
    <col min="263" max="512" width="9.140625" style="142"/>
    <col min="513" max="513" width="20.7109375" style="142" customWidth="1"/>
    <col min="514" max="514" width="17.5703125" style="142" customWidth="1"/>
    <col min="515" max="515" width="22.5703125" style="142" customWidth="1"/>
    <col min="516" max="516" width="22" style="142" customWidth="1"/>
    <col min="517" max="517" width="15.42578125" style="142" customWidth="1"/>
    <col min="518" max="518" width="21.5703125" style="142" customWidth="1"/>
    <col min="519" max="768" width="9.140625" style="142"/>
    <col min="769" max="769" width="20.7109375" style="142" customWidth="1"/>
    <col min="770" max="770" width="17.5703125" style="142" customWidth="1"/>
    <col min="771" max="771" width="22.5703125" style="142" customWidth="1"/>
    <col min="772" max="772" width="22" style="142" customWidth="1"/>
    <col min="773" max="773" width="15.42578125" style="142" customWidth="1"/>
    <col min="774" max="774" width="21.5703125" style="142" customWidth="1"/>
    <col min="775" max="1024" width="9.140625" style="142"/>
    <col min="1025" max="1025" width="20.7109375" style="142" customWidth="1"/>
    <col min="1026" max="1026" width="17.5703125" style="142" customWidth="1"/>
    <col min="1027" max="1027" width="22.5703125" style="142" customWidth="1"/>
    <col min="1028" max="1028" width="22" style="142" customWidth="1"/>
    <col min="1029" max="1029" width="15.42578125" style="142" customWidth="1"/>
    <col min="1030" max="1030" width="21.5703125" style="142" customWidth="1"/>
    <col min="1031" max="1280" width="9.140625" style="142"/>
    <col min="1281" max="1281" width="20.7109375" style="142" customWidth="1"/>
    <col min="1282" max="1282" width="17.5703125" style="142" customWidth="1"/>
    <col min="1283" max="1283" width="22.5703125" style="142" customWidth="1"/>
    <col min="1284" max="1284" width="22" style="142" customWidth="1"/>
    <col min="1285" max="1285" width="15.42578125" style="142" customWidth="1"/>
    <col min="1286" max="1286" width="21.5703125" style="142" customWidth="1"/>
    <col min="1287" max="1536" width="9.140625" style="142"/>
    <col min="1537" max="1537" width="20.7109375" style="142" customWidth="1"/>
    <col min="1538" max="1538" width="17.5703125" style="142" customWidth="1"/>
    <col min="1539" max="1539" width="22.5703125" style="142" customWidth="1"/>
    <col min="1540" max="1540" width="22" style="142" customWidth="1"/>
    <col min="1541" max="1541" width="15.42578125" style="142" customWidth="1"/>
    <col min="1542" max="1542" width="21.5703125" style="142" customWidth="1"/>
    <col min="1543" max="1792" width="9.140625" style="142"/>
    <col min="1793" max="1793" width="20.7109375" style="142" customWidth="1"/>
    <col min="1794" max="1794" width="17.5703125" style="142" customWidth="1"/>
    <col min="1795" max="1795" width="22.5703125" style="142" customWidth="1"/>
    <col min="1796" max="1796" width="22" style="142" customWidth="1"/>
    <col min="1797" max="1797" width="15.42578125" style="142" customWidth="1"/>
    <col min="1798" max="1798" width="21.5703125" style="142" customWidth="1"/>
    <col min="1799" max="2048" width="9.140625" style="142"/>
    <col min="2049" max="2049" width="20.7109375" style="142" customWidth="1"/>
    <col min="2050" max="2050" width="17.5703125" style="142" customWidth="1"/>
    <col min="2051" max="2051" width="22.5703125" style="142" customWidth="1"/>
    <col min="2052" max="2052" width="22" style="142" customWidth="1"/>
    <col min="2053" max="2053" width="15.42578125" style="142" customWidth="1"/>
    <col min="2054" max="2054" width="21.5703125" style="142" customWidth="1"/>
    <col min="2055" max="2304" width="9.140625" style="142"/>
    <col min="2305" max="2305" width="20.7109375" style="142" customWidth="1"/>
    <col min="2306" max="2306" width="17.5703125" style="142" customWidth="1"/>
    <col min="2307" max="2307" width="22.5703125" style="142" customWidth="1"/>
    <col min="2308" max="2308" width="22" style="142" customWidth="1"/>
    <col min="2309" max="2309" width="15.42578125" style="142" customWidth="1"/>
    <col min="2310" max="2310" width="21.5703125" style="142" customWidth="1"/>
    <col min="2311" max="2560" width="9.140625" style="142"/>
    <col min="2561" max="2561" width="20.7109375" style="142" customWidth="1"/>
    <col min="2562" max="2562" width="17.5703125" style="142" customWidth="1"/>
    <col min="2563" max="2563" width="22.5703125" style="142" customWidth="1"/>
    <col min="2564" max="2564" width="22" style="142" customWidth="1"/>
    <col min="2565" max="2565" width="15.42578125" style="142" customWidth="1"/>
    <col min="2566" max="2566" width="21.5703125" style="142" customWidth="1"/>
    <col min="2567" max="2816" width="9.140625" style="142"/>
    <col min="2817" max="2817" width="20.7109375" style="142" customWidth="1"/>
    <col min="2818" max="2818" width="17.5703125" style="142" customWidth="1"/>
    <col min="2819" max="2819" width="22.5703125" style="142" customWidth="1"/>
    <col min="2820" max="2820" width="22" style="142" customWidth="1"/>
    <col min="2821" max="2821" width="15.42578125" style="142" customWidth="1"/>
    <col min="2822" max="2822" width="21.5703125" style="142" customWidth="1"/>
    <col min="2823" max="3072" width="9.140625" style="142"/>
    <col min="3073" max="3073" width="20.7109375" style="142" customWidth="1"/>
    <col min="3074" max="3074" width="17.5703125" style="142" customWidth="1"/>
    <col min="3075" max="3075" width="22.5703125" style="142" customWidth="1"/>
    <col min="3076" max="3076" width="22" style="142" customWidth="1"/>
    <col min="3077" max="3077" width="15.42578125" style="142" customWidth="1"/>
    <col min="3078" max="3078" width="21.5703125" style="142" customWidth="1"/>
    <col min="3079" max="3328" width="9.140625" style="142"/>
    <col min="3329" max="3329" width="20.7109375" style="142" customWidth="1"/>
    <col min="3330" max="3330" width="17.5703125" style="142" customWidth="1"/>
    <col min="3331" max="3331" width="22.5703125" style="142" customWidth="1"/>
    <col min="3332" max="3332" width="22" style="142" customWidth="1"/>
    <col min="3333" max="3333" width="15.42578125" style="142" customWidth="1"/>
    <col min="3334" max="3334" width="21.5703125" style="142" customWidth="1"/>
    <col min="3335" max="3584" width="9.140625" style="142"/>
    <col min="3585" max="3585" width="20.7109375" style="142" customWidth="1"/>
    <col min="3586" max="3586" width="17.5703125" style="142" customWidth="1"/>
    <col min="3587" max="3587" width="22.5703125" style="142" customWidth="1"/>
    <col min="3588" max="3588" width="22" style="142" customWidth="1"/>
    <col min="3589" max="3589" width="15.42578125" style="142" customWidth="1"/>
    <col min="3590" max="3590" width="21.5703125" style="142" customWidth="1"/>
    <col min="3591" max="3840" width="9.140625" style="142"/>
    <col min="3841" max="3841" width="20.7109375" style="142" customWidth="1"/>
    <col min="3842" max="3842" width="17.5703125" style="142" customWidth="1"/>
    <col min="3843" max="3843" width="22.5703125" style="142" customWidth="1"/>
    <col min="3844" max="3844" width="22" style="142" customWidth="1"/>
    <col min="3845" max="3845" width="15.42578125" style="142" customWidth="1"/>
    <col min="3846" max="3846" width="21.5703125" style="142" customWidth="1"/>
    <col min="3847" max="4096" width="9.140625" style="142"/>
    <col min="4097" max="4097" width="20.7109375" style="142" customWidth="1"/>
    <col min="4098" max="4098" width="17.5703125" style="142" customWidth="1"/>
    <col min="4099" max="4099" width="22.5703125" style="142" customWidth="1"/>
    <col min="4100" max="4100" width="22" style="142" customWidth="1"/>
    <col min="4101" max="4101" width="15.42578125" style="142" customWidth="1"/>
    <col min="4102" max="4102" width="21.5703125" style="142" customWidth="1"/>
    <col min="4103" max="4352" width="9.140625" style="142"/>
    <col min="4353" max="4353" width="20.7109375" style="142" customWidth="1"/>
    <col min="4354" max="4354" width="17.5703125" style="142" customWidth="1"/>
    <col min="4355" max="4355" width="22.5703125" style="142" customWidth="1"/>
    <col min="4356" max="4356" width="22" style="142" customWidth="1"/>
    <col min="4357" max="4357" width="15.42578125" style="142" customWidth="1"/>
    <col min="4358" max="4358" width="21.5703125" style="142" customWidth="1"/>
    <col min="4359" max="4608" width="9.140625" style="142"/>
    <col min="4609" max="4609" width="20.7109375" style="142" customWidth="1"/>
    <col min="4610" max="4610" width="17.5703125" style="142" customWidth="1"/>
    <col min="4611" max="4611" width="22.5703125" style="142" customWidth="1"/>
    <col min="4612" max="4612" width="22" style="142" customWidth="1"/>
    <col min="4613" max="4613" width="15.42578125" style="142" customWidth="1"/>
    <col min="4614" max="4614" width="21.5703125" style="142" customWidth="1"/>
    <col min="4615" max="4864" width="9.140625" style="142"/>
    <col min="4865" max="4865" width="20.7109375" style="142" customWidth="1"/>
    <col min="4866" max="4866" width="17.5703125" style="142" customWidth="1"/>
    <col min="4867" max="4867" width="22.5703125" style="142" customWidth="1"/>
    <col min="4868" max="4868" width="22" style="142" customWidth="1"/>
    <col min="4869" max="4869" width="15.42578125" style="142" customWidth="1"/>
    <col min="4870" max="4870" width="21.5703125" style="142" customWidth="1"/>
    <col min="4871" max="5120" width="9.140625" style="142"/>
    <col min="5121" max="5121" width="20.7109375" style="142" customWidth="1"/>
    <col min="5122" max="5122" width="17.5703125" style="142" customWidth="1"/>
    <col min="5123" max="5123" width="22.5703125" style="142" customWidth="1"/>
    <col min="5124" max="5124" width="22" style="142" customWidth="1"/>
    <col min="5125" max="5125" width="15.42578125" style="142" customWidth="1"/>
    <col min="5126" max="5126" width="21.5703125" style="142" customWidth="1"/>
    <col min="5127" max="5376" width="9.140625" style="142"/>
    <col min="5377" max="5377" width="20.7109375" style="142" customWidth="1"/>
    <col min="5378" max="5378" width="17.5703125" style="142" customWidth="1"/>
    <col min="5379" max="5379" width="22.5703125" style="142" customWidth="1"/>
    <col min="5380" max="5380" width="22" style="142" customWidth="1"/>
    <col min="5381" max="5381" width="15.42578125" style="142" customWidth="1"/>
    <col min="5382" max="5382" width="21.5703125" style="142" customWidth="1"/>
    <col min="5383" max="5632" width="9.140625" style="142"/>
    <col min="5633" max="5633" width="20.7109375" style="142" customWidth="1"/>
    <col min="5634" max="5634" width="17.5703125" style="142" customWidth="1"/>
    <col min="5635" max="5635" width="22.5703125" style="142" customWidth="1"/>
    <col min="5636" max="5636" width="22" style="142" customWidth="1"/>
    <col min="5637" max="5637" width="15.42578125" style="142" customWidth="1"/>
    <col min="5638" max="5638" width="21.5703125" style="142" customWidth="1"/>
    <col min="5639" max="5888" width="9.140625" style="142"/>
    <col min="5889" max="5889" width="20.7109375" style="142" customWidth="1"/>
    <col min="5890" max="5890" width="17.5703125" style="142" customWidth="1"/>
    <col min="5891" max="5891" width="22.5703125" style="142" customWidth="1"/>
    <col min="5892" max="5892" width="22" style="142" customWidth="1"/>
    <col min="5893" max="5893" width="15.42578125" style="142" customWidth="1"/>
    <col min="5894" max="5894" width="21.5703125" style="142" customWidth="1"/>
    <col min="5895" max="6144" width="9.140625" style="142"/>
    <col min="6145" max="6145" width="20.7109375" style="142" customWidth="1"/>
    <col min="6146" max="6146" width="17.5703125" style="142" customWidth="1"/>
    <col min="6147" max="6147" width="22.5703125" style="142" customWidth="1"/>
    <col min="6148" max="6148" width="22" style="142" customWidth="1"/>
    <col min="6149" max="6149" width="15.42578125" style="142" customWidth="1"/>
    <col min="6150" max="6150" width="21.5703125" style="142" customWidth="1"/>
    <col min="6151" max="6400" width="9.140625" style="142"/>
    <col min="6401" max="6401" width="20.7109375" style="142" customWidth="1"/>
    <col min="6402" max="6402" width="17.5703125" style="142" customWidth="1"/>
    <col min="6403" max="6403" width="22.5703125" style="142" customWidth="1"/>
    <col min="6404" max="6404" width="22" style="142" customWidth="1"/>
    <col min="6405" max="6405" width="15.42578125" style="142" customWidth="1"/>
    <col min="6406" max="6406" width="21.5703125" style="142" customWidth="1"/>
    <col min="6407" max="6656" width="9.140625" style="142"/>
    <col min="6657" max="6657" width="20.7109375" style="142" customWidth="1"/>
    <col min="6658" max="6658" width="17.5703125" style="142" customWidth="1"/>
    <col min="6659" max="6659" width="22.5703125" style="142" customWidth="1"/>
    <col min="6660" max="6660" width="22" style="142" customWidth="1"/>
    <col min="6661" max="6661" width="15.42578125" style="142" customWidth="1"/>
    <col min="6662" max="6662" width="21.5703125" style="142" customWidth="1"/>
    <col min="6663" max="6912" width="9.140625" style="142"/>
    <col min="6913" max="6913" width="20.7109375" style="142" customWidth="1"/>
    <col min="6914" max="6914" width="17.5703125" style="142" customWidth="1"/>
    <col min="6915" max="6915" width="22.5703125" style="142" customWidth="1"/>
    <col min="6916" max="6916" width="22" style="142" customWidth="1"/>
    <col min="6917" max="6917" width="15.42578125" style="142" customWidth="1"/>
    <col min="6918" max="6918" width="21.5703125" style="142" customWidth="1"/>
    <col min="6919" max="7168" width="9.140625" style="142"/>
    <col min="7169" max="7169" width="20.7109375" style="142" customWidth="1"/>
    <col min="7170" max="7170" width="17.5703125" style="142" customWidth="1"/>
    <col min="7171" max="7171" width="22.5703125" style="142" customWidth="1"/>
    <col min="7172" max="7172" width="22" style="142" customWidth="1"/>
    <col min="7173" max="7173" width="15.42578125" style="142" customWidth="1"/>
    <col min="7174" max="7174" width="21.5703125" style="142" customWidth="1"/>
    <col min="7175" max="7424" width="9.140625" style="142"/>
    <col min="7425" max="7425" width="20.7109375" style="142" customWidth="1"/>
    <col min="7426" max="7426" width="17.5703125" style="142" customWidth="1"/>
    <col min="7427" max="7427" width="22.5703125" style="142" customWidth="1"/>
    <col min="7428" max="7428" width="22" style="142" customWidth="1"/>
    <col min="7429" max="7429" width="15.42578125" style="142" customWidth="1"/>
    <col min="7430" max="7430" width="21.5703125" style="142" customWidth="1"/>
    <col min="7431" max="7680" width="9.140625" style="142"/>
    <col min="7681" max="7681" width="20.7109375" style="142" customWidth="1"/>
    <col min="7682" max="7682" width="17.5703125" style="142" customWidth="1"/>
    <col min="7683" max="7683" width="22.5703125" style="142" customWidth="1"/>
    <col min="7684" max="7684" width="22" style="142" customWidth="1"/>
    <col min="7685" max="7685" width="15.42578125" style="142" customWidth="1"/>
    <col min="7686" max="7686" width="21.5703125" style="142" customWidth="1"/>
    <col min="7687" max="7936" width="9.140625" style="142"/>
    <col min="7937" max="7937" width="20.7109375" style="142" customWidth="1"/>
    <col min="7938" max="7938" width="17.5703125" style="142" customWidth="1"/>
    <col min="7939" max="7939" width="22.5703125" style="142" customWidth="1"/>
    <col min="7940" max="7940" width="22" style="142" customWidth="1"/>
    <col min="7941" max="7941" width="15.42578125" style="142" customWidth="1"/>
    <col min="7942" max="7942" width="21.5703125" style="142" customWidth="1"/>
    <col min="7943" max="8192" width="9.140625" style="142"/>
    <col min="8193" max="8193" width="20.7109375" style="142" customWidth="1"/>
    <col min="8194" max="8194" width="17.5703125" style="142" customWidth="1"/>
    <col min="8195" max="8195" width="22.5703125" style="142" customWidth="1"/>
    <col min="8196" max="8196" width="22" style="142" customWidth="1"/>
    <col min="8197" max="8197" width="15.42578125" style="142" customWidth="1"/>
    <col min="8198" max="8198" width="21.5703125" style="142" customWidth="1"/>
    <col min="8199" max="8448" width="9.140625" style="142"/>
    <col min="8449" max="8449" width="20.7109375" style="142" customWidth="1"/>
    <col min="8450" max="8450" width="17.5703125" style="142" customWidth="1"/>
    <col min="8451" max="8451" width="22.5703125" style="142" customWidth="1"/>
    <col min="8452" max="8452" width="22" style="142" customWidth="1"/>
    <col min="8453" max="8453" width="15.42578125" style="142" customWidth="1"/>
    <col min="8454" max="8454" width="21.5703125" style="142" customWidth="1"/>
    <col min="8455" max="8704" width="9.140625" style="142"/>
    <col min="8705" max="8705" width="20.7109375" style="142" customWidth="1"/>
    <col min="8706" max="8706" width="17.5703125" style="142" customWidth="1"/>
    <col min="8707" max="8707" width="22.5703125" style="142" customWidth="1"/>
    <col min="8708" max="8708" width="22" style="142" customWidth="1"/>
    <col min="8709" max="8709" width="15.42578125" style="142" customWidth="1"/>
    <col min="8710" max="8710" width="21.5703125" style="142" customWidth="1"/>
    <col min="8711" max="8960" width="9.140625" style="142"/>
    <col min="8961" max="8961" width="20.7109375" style="142" customWidth="1"/>
    <col min="8962" max="8962" width="17.5703125" style="142" customWidth="1"/>
    <col min="8963" max="8963" width="22.5703125" style="142" customWidth="1"/>
    <col min="8964" max="8964" width="22" style="142" customWidth="1"/>
    <col min="8965" max="8965" width="15.42578125" style="142" customWidth="1"/>
    <col min="8966" max="8966" width="21.5703125" style="142" customWidth="1"/>
    <col min="8967" max="9216" width="9.140625" style="142"/>
    <col min="9217" max="9217" width="20.7109375" style="142" customWidth="1"/>
    <col min="9218" max="9218" width="17.5703125" style="142" customWidth="1"/>
    <col min="9219" max="9219" width="22.5703125" style="142" customWidth="1"/>
    <col min="9220" max="9220" width="22" style="142" customWidth="1"/>
    <col min="9221" max="9221" width="15.42578125" style="142" customWidth="1"/>
    <col min="9222" max="9222" width="21.5703125" style="142" customWidth="1"/>
    <col min="9223" max="9472" width="9.140625" style="142"/>
    <col min="9473" max="9473" width="20.7109375" style="142" customWidth="1"/>
    <col min="9474" max="9474" width="17.5703125" style="142" customWidth="1"/>
    <col min="9475" max="9475" width="22.5703125" style="142" customWidth="1"/>
    <col min="9476" max="9476" width="22" style="142" customWidth="1"/>
    <col min="9477" max="9477" width="15.42578125" style="142" customWidth="1"/>
    <col min="9478" max="9478" width="21.5703125" style="142" customWidth="1"/>
    <col min="9479" max="9728" width="9.140625" style="142"/>
    <col min="9729" max="9729" width="20.7109375" style="142" customWidth="1"/>
    <col min="9730" max="9730" width="17.5703125" style="142" customWidth="1"/>
    <col min="9731" max="9731" width="22.5703125" style="142" customWidth="1"/>
    <col min="9732" max="9732" width="22" style="142" customWidth="1"/>
    <col min="9733" max="9733" width="15.42578125" style="142" customWidth="1"/>
    <col min="9734" max="9734" width="21.5703125" style="142" customWidth="1"/>
    <col min="9735" max="9984" width="9.140625" style="142"/>
    <col min="9985" max="9985" width="20.7109375" style="142" customWidth="1"/>
    <col min="9986" max="9986" width="17.5703125" style="142" customWidth="1"/>
    <col min="9987" max="9987" width="22.5703125" style="142" customWidth="1"/>
    <col min="9988" max="9988" width="22" style="142" customWidth="1"/>
    <col min="9989" max="9989" width="15.42578125" style="142" customWidth="1"/>
    <col min="9990" max="9990" width="21.5703125" style="142" customWidth="1"/>
    <col min="9991" max="10240" width="9.140625" style="142"/>
    <col min="10241" max="10241" width="20.7109375" style="142" customWidth="1"/>
    <col min="10242" max="10242" width="17.5703125" style="142" customWidth="1"/>
    <col min="10243" max="10243" width="22.5703125" style="142" customWidth="1"/>
    <col min="10244" max="10244" width="22" style="142" customWidth="1"/>
    <col min="10245" max="10245" width="15.42578125" style="142" customWidth="1"/>
    <col min="10246" max="10246" width="21.5703125" style="142" customWidth="1"/>
    <col min="10247" max="10496" width="9.140625" style="142"/>
    <col min="10497" max="10497" width="20.7109375" style="142" customWidth="1"/>
    <col min="10498" max="10498" width="17.5703125" style="142" customWidth="1"/>
    <col min="10499" max="10499" width="22.5703125" style="142" customWidth="1"/>
    <col min="10500" max="10500" width="22" style="142" customWidth="1"/>
    <col min="10501" max="10501" width="15.42578125" style="142" customWidth="1"/>
    <col min="10502" max="10502" width="21.5703125" style="142" customWidth="1"/>
    <col min="10503" max="10752" width="9.140625" style="142"/>
    <col min="10753" max="10753" width="20.7109375" style="142" customWidth="1"/>
    <col min="10754" max="10754" width="17.5703125" style="142" customWidth="1"/>
    <col min="10755" max="10755" width="22.5703125" style="142" customWidth="1"/>
    <col min="10756" max="10756" width="22" style="142" customWidth="1"/>
    <col min="10757" max="10757" width="15.42578125" style="142" customWidth="1"/>
    <col min="10758" max="10758" width="21.5703125" style="142" customWidth="1"/>
    <col min="10759" max="11008" width="9.140625" style="142"/>
    <col min="11009" max="11009" width="20.7109375" style="142" customWidth="1"/>
    <col min="11010" max="11010" width="17.5703125" style="142" customWidth="1"/>
    <col min="11011" max="11011" width="22.5703125" style="142" customWidth="1"/>
    <col min="11012" max="11012" width="22" style="142" customWidth="1"/>
    <col min="11013" max="11013" width="15.42578125" style="142" customWidth="1"/>
    <col min="11014" max="11014" width="21.5703125" style="142" customWidth="1"/>
    <col min="11015" max="11264" width="9.140625" style="142"/>
    <col min="11265" max="11265" width="20.7109375" style="142" customWidth="1"/>
    <col min="11266" max="11266" width="17.5703125" style="142" customWidth="1"/>
    <col min="11267" max="11267" width="22.5703125" style="142" customWidth="1"/>
    <col min="11268" max="11268" width="22" style="142" customWidth="1"/>
    <col min="11269" max="11269" width="15.42578125" style="142" customWidth="1"/>
    <col min="11270" max="11270" width="21.5703125" style="142" customWidth="1"/>
    <col min="11271" max="11520" width="9.140625" style="142"/>
    <col min="11521" max="11521" width="20.7109375" style="142" customWidth="1"/>
    <col min="11522" max="11522" width="17.5703125" style="142" customWidth="1"/>
    <col min="11523" max="11523" width="22.5703125" style="142" customWidth="1"/>
    <col min="11524" max="11524" width="22" style="142" customWidth="1"/>
    <col min="11525" max="11525" width="15.42578125" style="142" customWidth="1"/>
    <col min="11526" max="11526" width="21.5703125" style="142" customWidth="1"/>
    <col min="11527" max="11776" width="9.140625" style="142"/>
    <col min="11777" max="11777" width="20.7109375" style="142" customWidth="1"/>
    <col min="11778" max="11778" width="17.5703125" style="142" customWidth="1"/>
    <col min="11779" max="11779" width="22.5703125" style="142" customWidth="1"/>
    <col min="11780" max="11780" width="22" style="142" customWidth="1"/>
    <col min="11781" max="11781" width="15.42578125" style="142" customWidth="1"/>
    <col min="11782" max="11782" width="21.5703125" style="142" customWidth="1"/>
    <col min="11783" max="12032" width="9.140625" style="142"/>
    <col min="12033" max="12033" width="20.7109375" style="142" customWidth="1"/>
    <col min="12034" max="12034" width="17.5703125" style="142" customWidth="1"/>
    <col min="12035" max="12035" width="22.5703125" style="142" customWidth="1"/>
    <col min="12036" max="12036" width="22" style="142" customWidth="1"/>
    <col min="12037" max="12037" width="15.42578125" style="142" customWidth="1"/>
    <col min="12038" max="12038" width="21.5703125" style="142" customWidth="1"/>
    <col min="12039" max="12288" width="9.140625" style="142"/>
    <col min="12289" max="12289" width="20.7109375" style="142" customWidth="1"/>
    <col min="12290" max="12290" width="17.5703125" style="142" customWidth="1"/>
    <col min="12291" max="12291" width="22.5703125" style="142" customWidth="1"/>
    <col min="12292" max="12292" width="22" style="142" customWidth="1"/>
    <col min="12293" max="12293" width="15.42578125" style="142" customWidth="1"/>
    <col min="12294" max="12294" width="21.5703125" style="142" customWidth="1"/>
    <col min="12295" max="12544" width="9.140625" style="142"/>
    <col min="12545" max="12545" width="20.7109375" style="142" customWidth="1"/>
    <col min="12546" max="12546" width="17.5703125" style="142" customWidth="1"/>
    <col min="12547" max="12547" width="22.5703125" style="142" customWidth="1"/>
    <col min="12548" max="12548" width="22" style="142" customWidth="1"/>
    <col min="12549" max="12549" width="15.42578125" style="142" customWidth="1"/>
    <col min="12550" max="12550" width="21.5703125" style="142" customWidth="1"/>
    <col min="12551" max="12800" width="9.140625" style="142"/>
    <col min="12801" max="12801" width="20.7109375" style="142" customWidth="1"/>
    <col min="12802" max="12802" width="17.5703125" style="142" customWidth="1"/>
    <col min="12803" max="12803" width="22.5703125" style="142" customWidth="1"/>
    <col min="12804" max="12804" width="22" style="142" customWidth="1"/>
    <col min="12805" max="12805" width="15.42578125" style="142" customWidth="1"/>
    <col min="12806" max="12806" width="21.5703125" style="142" customWidth="1"/>
    <col min="12807" max="13056" width="9.140625" style="142"/>
    <col min="13057" max="13057" width="20.7109375" style="142" customWidth="1"/>
    <col min="13058" max="13058" width="17.5703125" style="142" customWidth="1"/>
    <col min="13059" max="13059" width="22.5703125" style="142" customWidth="1"/>
    <col min="13060" max="13060" width="22" style="142" customWidth="1"/>
    <col min="13061" max="13061" width="15.42578125" style="142" customWidth="1"/>
    <col min="13062" max="13062" width="21.5703125" style="142" customWidth="1"/>
    <col min="13063" max="13312" width="9.140625" style="142"/>
    <col min="13313" max="13313" width="20.7109375" style="142" customWidth="1"/>
    <col min="13314" max="13314" width="17.5703125" style="142" customWidth="1"/>
    <col min="13315" max="13315" width="22.5703125" style="142" customWidth="1"/>
    <col min="13316" max="13316" width="22" style="142" customWidth="1"/>
    <col min="13317" max="13317" width="15.42578125" style="142" customWidth="1"/>
    <col min="13318" max="13318" width="21.5703125" style="142" customWidth="1"/>
    <col min="13319" max="13568" width="9.140625" style="142"/>
    <col min="13569" max="13569" width="20.7109375" style="142" customWidth="1"/>
    <col min="13570" max="13570" width="17.5703125" style="142" customWidth="1"/>
    <col min="13571" max="13571" width="22.5703125" style="142" customWidth="1"/>
    <col min="13572" max="13572" width="22" style="142" customWidth="1"/>
    <col min="13573" max="13573" width="15.42578125" style="142" customWidth="1"/>
    <col min="13574" max="13574" width="21.5703125" style="142" customWidth="1"/>
    <col min="13575" max="13824" width="9.140625" style="142"/>
    <col min="13825" max="13825" width="20.7109375" style="142" customWidth="1"/>
    <col min="13826" max="13826" width="17.5703125" style="142" customWidth="1"/>
    <col min="13827" max="13827" width="22.5703125" style="142" customWidth="1"/>
    <col min="13828" max="13828" width="22" style="142" customWidth="1"/>
    <col min="13829" max="13829" width="15.42578125" style="142" customWidth="1"/>
    <col min="13830" max="13830" width="21.5703125" style="142" customWidth="1"/>
    <col min="13831" max="14080" width="9.140625" style="142"/>
    <col min="14081" max="14081" width="20.7109375" style="142" customWidth="1"/>
    <col min="14082" max="14082" width="17.5703125" style="142" customWidth="1"/>
    <col min="14083" max="14083" width="22.5703125" style="142" customWidth="1"/>
    <col min="14084" max="14084" width="22" style="142" customWidth="1"/>
    <col min="14085" max="14085" width="15.42578125" style="142" customWidth="1"/>
    <col min="14086" max="14086" width="21.5703125" style="142" customWidth="1"/>
    <col min="14087" max="14336" width="9.140625" style="142"/>
    <col min="14337" max="14337" width="20.7109375" style="142" customWidth="1"/>
    <col min="14338" max="14338" width="17.5703125" style="142" customWidth="1"/>
    <col min="14339" max="14339" width="22.5703125" style="142" customWidth="1"/>
    <col min="14340" max="14340" width="22" style="142" customWidth="1"/>
    <col min="14341" max="14341" width="15.42578125" style="142" customWidth="1"/>
    <col min="14342" max="14342" width="21.5703125" style="142" customWidth="1"/>
    <col min="14343" max="14592" width="9.140625" style="142"/>
    <col min="14593" max="14593" width="20.7109375" style="142" customWidth="1"/>
    <col min="14594" max="14594" width="17.5703125" style="142" customWidth="1"/>
    <col min="14595" max="14595" width="22.5703125" style="142" customWidth="1"/>
    <col min="14596" max="14596" width="22" style="142" customWidth="1"/>
    <col min="14597" max="14597" width="15.42578125" style="142" customWidth="1"/>
    <col min="14598" max="14598" width="21.5703125" style="142" customWidth="1"/>
    <col min="14599" max="14848" width="9.140625" style="142"/>
    <col min="14849" max="14849" width="20.7109375" style="142" customWidth="1"/>
    <col min="14850" max="14850" width="17.5703125" style="142" customWidth="1"/>
    <col min="14851" max="14851" width="22.5703125" style="142" customWidth="1"/>
    <col min="14852" max="14852" width="22" style="142" customWidth="1"/>
    <col min="14853" max="14853" width="15.42578125" style="142" customWidth="1"/>
    <col min="14854" max="14854" width="21.5703125" style="142" customWidth="1"/>
    <col min="14855" max="15104" width="9.140625" style="142"/>
    <col min="15105" max="15105" width="20.7109375" style="142" customWidth="1"/>
    <col min="15106" max="15106" width="17.5703125" style="142" customWidth="1"/>
    <col min="15107" max="15107" width="22.5703125" style="142" customWidth="1"/>
    <col min="15108" max="15108" width="22" style="142" customWidth="1"/>
    <col min="15109" max="15109" width="15.42578125" style="142" customWidth="1"/>
    <col min="15110" max="15110" width="21.5703125" style="142" customWidth="1"/>
    <col min="15111" max="15360" width="9.140625" style="142"/>
    <col min="15361" max="15361" width="20.7109375" style="142" customWidth="1"/>
    <col min="15362" max="15362" width="17.5703125" style="142" customWidth="1"/>
    <col min="15363" max="15363" width="22.5703125" style="142" customWidth="1"/>
    <col min="15364" max="15364" width="22" style="142" customWidth="1"/>
    <col min="15365" max="15365" width="15.42578125" style="142" customWidth="1"/>
    <col min="15366" max="15366" width="21.5703125" style="142" customWidth="1"/>
    <col min="15367" max="15616" width="9.140625" style="142"/>
    <col min="15617" max="15617" width="20.7109375" style="142" customWidth="1"/>
    <col min="15618" max="15618" width="17.5703125" style="142" customWidth="1"/>
    <col min="15619" max="15619" width="22.5703125" style="142" customWidth="1"/>
    <col min="15620" max="15620" width="22" style="142" customWidth="1"/>
    <col min="15621" max="15621" width="15.42578125" style="142" customWidth="1"/>
    <col min="15622" max="15622" width="21.5703125" style="142" customWidth="1"/>
    <col min="15623" max="15872" width="9.140625" style="142"/>
    <col min="15873" max="15873" width="20.7109375" style="142" customWidth="1"/>
    <col min="15874" max="15874" width="17.5703125" style="142" customWidth="1"/>
    <col min="15875" max="15875" width="22.5703125" style="142" customWidth="1"/>
    <col min="15876" max="15876" width="22" style="142" customWidth="1"/>
    <col min="15877" max="15877" width="15.42578125" style="142" customWidth="1"/>
    <col min="15878" max="15878" width="21.5703125" style="142" customWidth="1"/>
    <col min="15879" max="16128" width="9.140625" style="142"/>
    <col min="16129" max="16129" width="20.7109375" style="142" customWidth="1"/>
    <col min="16130" max="16130" width="17.5703125" style="142" customWidth="1"/>
    <col min="16131" max="16131" width="22.5703125" style="142" customWidth="1"/>
    <col min="16132" max="16132" width="22" style="142" customWidth="1"/>
    <col min="16133" max="16133" width="15.42578125" style="142" customWidth="1"/>
    <col min="16134" max="16134" width="21.5703125" style="142" customWidth="1"/>
    <col min="16135" max="16384" width="9.140625" style="142"/>
  </cols>
  <sheetData>
    <row r="1" spans="1:11" ht="33" customHeight="1">
      <c r="A1" s="384" t="s">
        <v>126</v>
      </c>
      <c r="B1" s="384"/>
      <c r="C1" s="384"/>
      <c r="D1" s="384"/>
      <c r="E1" s="384"/>
      <c r="F1" s="385"/>
    </row>
    <row r="2" spans="1:11" ht="27" customHeight="1">
      <c r="A2" s="386" t="s">
        <v>127</v>
      </c>
      <c r="B2" s="386"/>
      <c r="C2" s="386"/>
      <c r="D2" s="386"/>
      <c r="E2" s="386"/>
      <c r="F2" s="386"/>
    </row>
    <row r="3" spans="1:11">
      <c r="A3" s="143"/>
      <c r="B3" s="144"/>
      <c r="C3" s="144"/>
      <c r="D3" s="144"/>
      <c r="E3" s="144"/>
      <c r="F3" s="145" t="s">
        <v>128</v>
      </c>
    </row>
    <row r="4" spans="1:11" ht="12.75" customHeight="1">
      <c r="A4" s="383"/>
      <c r="B4" s="387" t="s">
        <v>129</v>
      </c>
      <c r="C4" s="387"/>
      <c r="D4" s="387"/>
      <c r="E4" s="387"/>
      <c r="F4" s="379" t="s">
        <v>130</v>
      </c>
    </row>
    <row r="5" spans="1:11" ht="22.5">
      <c r="A5" s="383"/>
      <c r="B5" s="146" t="s">
        <v>131</v>
      </c>
      <c r="C5" s="146" t="s">
        <v>132</v>
      </c>
      <c r="D5" s="146" t="s">
        <v>133</v>
      </c>
      <c r="E5" s="146" t="s">
        <v>134</v>
      </c>
      <c r="F5" s="379"/>
    </row>
    <row r="6" spans="1:11" ht="14.25" customHeight="1">
      <c r="A6" s="147" t="s">
        <v>85</v>
      </c>
      <c r="B6" s="74">
        <v>1722.95</v>
      </c>
      <c r="C6" s="74">
        <v>11203.62</v>
      </c>
      <c r="D6" s="74">
        <v>110174.22</v>
      </c>
      <c r="E6" s="74">
        <v>1700.06</v>
      </c>
      <c r="F6" s="74">
        <v>1269.94</v>
      </c>
      <c r="G6" s="76"/>
      <c r="H6" s="76"/>
      <c r="I6" s="76"/>
      <c r="J6" s="76"/>
      <c r="K6" s="76"/>
    </row>
    <row r="7" spans="1:11">
      <c r="A7" s="147" t="s">
        <v>86</v>
      </c>
      <c r="B7" s="74">
        <v>36</v>
      </c>
      <c r="C7" s="74" t="s">
        <v>187</v>
      </c>
      <c r="D7" s="74">
        <v>4687.8100000000004</v>
      </c>
      <c r="E7" s="74">
        <v>2.02</v>
      </c>
      <c r="F7" s="74">
        <v>70.86</v>
      </c>
      <c r="G7" s="272"/>
      <c r="H7" s="79"/>
      <c r="I7" s="76"/>
      <c r="J7" s="76"/>
      <c r="K7" s="76"/>
    </row>
    <row r="8" spans="1:11">
      <c r="A8" s="147" t="s">
        <v>87</v>
      </c>
      <c r="B8" s="74">
        <v>40.4</v>
      </c>
      <c r="C8" s="74">
        <v>724.72</v>
      </c>
      <c r="D8" s="74">
        <v>22388.38</v>
      </c>
      <c r="E8" s="74" t="s">
        <v>187</v>
      </c>
      <c r="F8" s="74">
        <v>143.52000000000001</v>
      </c>
      <c r="G8" s="272"/>
      <c r="H8" s="76"/>
      <c r="I8" s="76"/>
      <c r="J8" s="79"/>
      <c r="K8" s="76"/>
    </row>
    <row r="9" spans="1:11">
      <c r="A9" s="147" t="s">
        <v>88</v>
      </c>
      <c r="B9" s="74" t="s">
        <v>187</v>
      </c>
      <c r="C9" s="74">
        <v>35.4</v>
      </c>
      <c r="D9" s="74">
        <v>3668.22</v>
      </c>
      <c r="E9" s="74">
        <v>76.3</v>
      </c>
      <c r="F9" s="74">
        <v>16.47</v>
      </c>
      <c r="G9" s="272"/>
      <c r="H9" s="76"/>
      <c r="I9" s="76"/>
      <c r="J9" s="79"/>
      <c r="K9" s="79"/>
    </row>
    <row r="10" spans="1:11">
      <c r="A10" s="147" t="s">
        <v>89</v>
      </c>
      <c r="B10" s="74">
        <v>91.8</v>
      </c>
      <c r="C10" s="74" t="s">
        <v>204</v>
      </c>
      <c r="D10" s="74">
        <v>26207.97</v>
      </c>
      <c r="E10" s="74">
        <v>79.23</v>
      </c>
      <c r="F10" s="74">
        <v>55.3</v>
      </c>
      <c r="G10" s="272"/>
      <c r="H10" s="76"/>
      <c r="I10" s="76"/>
      <c r="J10" s="76"/>
      <c r="K10" s="76"/>
    </row>
    <row r="11" spans="1:11">
      <c r="A11" s="147" t="s">
        <v>90</v>
      </c>
      <c r="B11" s="74" t="s">
        <v>187</v>
      </c>
      <c r="C11" s="74" t="s">
        <v>187</v>
      </c>
      <c r="D11" s="74">
        <v>169.03</v>
      </c>
      <c r="E11" s="74" t="s">
        <v>187</v>
      </c>
      <c r="F11" s="74">
        <v>6.02</v>
      </c>
      <c r="G11" s="272"/>
      <c r="H11" s="79"/>
      <c r="I11" s="76"/>
      <c r="J11" s="79"/>
      <c r="K11" s="79"/>
    </row>
    <row r="12" spans="1:11">
      <c r="A12" s="147" t="s">
        <v>91</v>
      </c>
      <c r="B12" s="74" t="s">
        <v>187</v>
      </c>
      <c r="C12" s="74" t="s">
        <v>187</v>
      </c>
      <c r="D12" s="74">
        <v>4362.3599999999997</v>
      </c>
      <c r="E12" s="74">
        <v>39.9</v>
      </c>
      <c r="F12" s="74">
        <v>27.55</v>
      </c>
      <c r="G12" s="272"/>
      <c r="H12" s="76"/>
      <c r="I12" s="76"/>
      <c r="J12" s="79"/>
      <c r="K12" s="76"/>
    </row>
    <row r="13" spans="1:11">
      <c r="A13" s="147" t="s">
        <v>92</v>
      </c>
      <c r="B13" s="74" t="s">
        <v>187</v>
      </c>
      <c r="C13" s="74" t="s">
        <v>187</v>
      </c>
      <c r="D13" s="74">
        <v>2990.95</v>
      </c>
      <c r="E13" s="74">
        <v>478.93</v>
      </c>
      <c r="F13" s="74">
        <v>20</v>
      </c>
      <c r="G13" s="272"/>
      <c r="H13" s="76"/>
      <c r="I13" s="76"/>
      <c r="J13" s="76"/>
      <c r="K13" s="76"/>
    </row>
    <row r="14" spans="1:11">
      <c r="A14" s="147" t="s">
        <v>93</v>
      </c>
      <c r="B14" s="74" t="s">
        <v>187</v>
      </c>
      <c r="C14" s="74" t="s">
        <v>187</v>
      </c>
      <c r="D14" s="74">
        <v>1298.8499999999999</v>
      </c>
      <c r="E14" s="74" t="s">
        <v>187</v>
      </c>
      <c r="F14" s="74">
        <v>47.6</v>
      </c>
      <c r="G14" s="272"/>
      <c r="H14" s="79"/>
      <c r="I14" s="76"/>
      <c r="J14" s="79"/>
      <c r="K14" s="76"/>
    </row>
    <row r="15" spans="1:11">
      <c r="A15" s="147" t="s">
        <v>94</v>
      </c>
      <c r="B15" s="74">
        <v>431.8</v>
      </c>
      <c r="C15" s="74">
        <v>602.91999999999996</v>
      </c>
      <c r="D15" s="74">
        <v>3320.68</v>
      </c>
      <c r="E15" s="74" t="s">
        <v>187</v>
      </c>
      <c r="F15" s="74">
        <v>768.23</v>
      </c>
      <c r="G15" s="272"/>
      <c r="H15" s="76"/>
      <c r="I15" s="76"/>
      <c r="J15" s="79"/>
      <c r="K15" s="76"/>
    </row>
    <row r="16" spans="1:11">
      <c r="A16" s="147" t="s">
        <v>95</v>
      </c>
      <c r="B16" s="74" t="s">
        <v>187</v>
      </c>
      <c r="C16" s="74">
        <v>1442.27</v>
      </c>
      <c r="D16" s="74">
        <v>5411.92</v>
      </c>
      <c r="E16" s="74" t="s">
        <v>187</v>
      </c>
      <c r="F16" s="74">
        <v>18.73</v>
      </c>
      <c r="G16" s="272"/>
      <c r="H16" s="76"/>
      <c r="I16" s="76"/>
      <c r="J16" s="79"/>
      <c r="K16" s="79"/>
    </row>
    <row r="17" spans="1:11">
      <c r="A17" s="147" t="s">
        <v>96</v>
      </c>
      <c r="B17" s="74" t="s">
        <v>187</v>
      </c>
      <c r="C17" s="74">
        <v>6.52</v>
      </c>
      <c r="D17" s="74">
        <v>265.01</v>
      </c>
      <c r="E17" s="74" t="s">
        <v>187</v>
      </c>
      <c r="F17" s="74">
        <v>9.5</v>
      </c>
      <c r="G17" s="272"/>
      <c r="H17" s="76"/>
      <c r="I17" s="76"/>
      <c r="J17" s="79"/>
      <c r="K17" s="76"/>
    </row>
    <row r="18" spans="1:11">
      <c r="A18" s="147" t="s">
        <v>97</v>
      </c>
      <c r="B18" s="74" t="s">
        <v>187</v>
      </c>
      <c r="C18" s="74" t="s">
        <v>187</v>
      </c>
      <c r="D18" s="74">
        <v>2171.58</v>
      </c>
      <c r="E18" s="74" t="s">
        <v>187</v>
      </c>
      <c r="F18" s="74" t="s">
        <v>187</v>
      </c>
      <c r="G18" s="272"/>
      <c r="H18" s="79"/>
      <c r="I18" s="76"/>
      <c r="J18" s="79"/>
      <c r="K18" s="79"/>
    </row>
    <row r="19" spans="1:11">
      <c r="A19" s="147" t="s">
        <v>98</v>
      </c>
      <c r="B19" s="74">
        <v>1120.8499999999999</v>
      </c>
      <c r="C19" s="74">
        <v>4332.17</v>
      </c>
      <c r="D19" s="74">
        <v>1842.81</v>
      </c>
      <c r="E19" s="74">
        <v>273.68</v>
      </c>
      <c r="F19" s="74">
        <v>29.55</v>
      </c>
      <c r="G19" s="272"/>
      <c r="H19" s="76"/>
      <c r="I19" s="76"/>
      <c r="J19" s="79"/>
      <c r="K19" s="76"/>
    </row>
    <row r="20" spans="1:11">
      <c r="A20" s="147" t="s">
        <v>99</v>
      </c>
      <c r="B20" s="74" t="s">
        <v>204</v>
      </c>
      <c r="C20" s="74">
        <v>4036.62</v>
      </c>
      <c r="D20" s="74">
        <v>2007.94</v>
      </c>
      <c r="E20" s="74" t="s">
        <v>187</v>
      </c>
      <c r="F20" s="74">
        <v>2.4</v>
      </c>
      <c r="G20" s="272"/>
      <c r="H20" s="76"/>
      <c r="I20" s="76"/>
      <c r="J20" s="79"/>
      <c r="K20" s="79"/>
    </row>
    <row r="21" spans="1:11">
      <c r="A21" s="147" t="s">
        <v>188</v>
      </c>
      <c r="B21" s="74" t="s">
        <v>187</v>
      </c>
      <c r="C21" s="74" t="s">
        <v>187</v>
      </c>
      <c r="D21" s="74">
        <v>8974.49</v>
      </c>
      <c r="E21" s="74">
        <v>750</v>
      </c>
      <c r="F21" s="74" t="s">
        <v>187</v>
      </c>
      <c r="G21" s="272"/>
      <c r="H21" s="76"/>
      <c r="I21" s="76"/>
      <c r="J21" s="76"/>
      <c r="K21" s="76"/>
    </row>
    <row r="22" spans="1:11">
      <c r="A22" s="147" t="s">
        <v>101</v>
      </c>
      <c r="B22" s="74" t="s">
        <v>187</v>
      </c>
      <c r="C22" s="74" t="s">
        <v>187</v>
      </c>
      <c r="D22" s="74">
        <v>4.2</v>
      </c>
      <c r="E22" s="74" t="s">
        <v>187</v>
      </c>
      <c r="F22" s="74" t="s">
        <v>187</v>
      </c>
      <c r="G22" s="272"/>
      <c r="H22" s="76"/>
      <c r="I22" s="76"/>
      <c r="J22" s="76"/>
      <c r="K22" s="76"/>
    </row>
    <row r="23" spans="1:11">
      <c r="A23" s="147" t="s">
        <v>102</v>
      </c>
      <c r="B23" s="101" t="s">
        <v>187</v>
      </c>
      <c r="C23" s="101" t="s">
        <v>187</v>
      </c>
      <c r="D23" s="101">
        <v>19849.349999999999</v>
      </c>
      <c r="E23" s="101" t="s">
        <v>187</v>
      </c>
      <c r="F23" s="101">
        <v>1.1000000000000001</v>
      </c>
      <c r="G23" s="272"/>
      <c r="H23" s="76"/>
      <c r="I23" s="76"/>
      <c r="J23" s="79"/>
      <c r="K23" s="76"/>
    </row>
    <row r="24" spans="1:11">
      <c r="A24" s="147" t="s">
        <v>104</v>
      </c>
      <c r="B24" s="101" t="s">
        <v>187</v>
      </c>
      <c r="C24" s="101" t="s">
        <v>187</v>
      </c>
      <c r="D24" s="101" t="s">
        <v>187</v>
      </c>
      <c r="E24" s="101" t="s">
        <v>187</v>
      </c>
      <c r="F24" s="101">
        <v>3.1</v>
      </c>
      <c r="G24" s="272"/>
      <c r="H24" s="76"/>
      <c r="I24" s="76"/>
      <c r="J24" s="79"/>
      <c r="K24" s="76"/>
    </row>
    <row r="25" spans="1:11">
      <c r="A25" s="148" t="s">
        <v>105</v>
      </c>
      <c r="B25" s="82" t="s">
        <v>187</v>
      </c>
      <c r="C25" s="82" t="s">
        <v>187</v>
      </c>
      <c r="D25" s="82">
        <v>552.67999999999995</v>
      </c>
      <c r="E25" s="82" t="s">
        <v>187</v>
      </c>
      <c r="F25" s="82" t="s">
        <v>204</v>
      </c>
      <c r="G25" s="272"/>
      <c r="H25" s="76"/>
      <c r="I25" s="79"/>
      <c r="J25" s="79"/>
      <c r="K25" s="79"/>
    </row>
    <row r="26" spans="1:11">
      <c r="A26" s="149"/>
      <c r="B26" s="101"/>
      <c r="C26" s="101"/>
      <c r="D26" s="101"/>
      <c r="E26" s="101"/>
      <c r="F26" s="101"/>
      <c r="G26" s="79"/>
      <c r="H26" s="76"/>
      <c r="I26" s="79"/>
      <c r="J26" s="79"/>
      <c r="K26" s="79"/>
    </row>
    <row r="27" spans="1:11">
      <c r="A27" s="149"/>
      <c r="H27" s="76"/>
      <c r="I27" s="79"/>
      <c r="J27" s="79"/>
      <c r="K27" s="79"/>
    </row>
    <row r="28" spans="1:11" ht="27" customHeight="1">
      <c r="A28" s="380" t="s">
        <v>135</v>
      </c>
      <c r="B28" s="380"/>
      <c r="C28" s="380"/>
      <c r="D28" s="380"/>
      <c r="E28" s="380"/>
      <c r="F28" s="380"/>
    </row>
    <row r="29" spans="1:11">
      <c r="A29" s="151"/>
      <c r="B29" s="151"/>
      <c r="C29" s="151"/>
      <c r="D29" s="151"/>
      <c r="E29" s="151"/>
      <c r="F29" s="152" t="s">
        <v>128</v>
      </c>
      <c r="G29" s="153"/>
    </row>
    <row r="30" spans="1:11" ht="16.5" customHeight="1">
      <c r="A30" s="383"/>
      <c r="B30" s="379" t="s">
        <v>129</v>
      </c>
      <c r="C30" s="388"/>
      <c r="D30" s="383"/>
      <c r="E30" s="389" t="s">
        <v>136</v>
      </c>
      <c r="F30" s="377" t="s">
        <v>130</v>
      </c>
      <c r="G30" s="153"/>
    </row>
    <row r="31" spans="1:11" ht="22.5">
      <c r="A31" s="383"/>
      <c r="B31" s="146" t="s">
        <v>131</v>
      </c>
      <c r="C31" s="146" t="s">
        <v>132</v>
      </c>
      <c r="D31" s="146" t="s">
        <v>133</v>
      </c>
      <c r="E31" s="390"/>
      <c r="F31" s="378"/>
      <c r="G31" s="153"/>
    </row>
    <row r="32" spans="1:11" ht="12" customHeight="1">
      <c r="A32" s="147" t="s">
        <v>85</v>
      </c>
      <c r="B32" s="74">
        <v>1256.2</v>
      </c>
      <c r="C32" s="74">
        <v>91767.2</v>
      </c>
      <c r="D32" s="74">
        <v>41741.5</v>
      </c>
      <c r="E32" s="74">
        <v>12604.2</v>
      </c>
      <c r="F32" s="74">
        <v>270.3</v>
      </c>
      <c r="G32" s="153"/>
      <c r="H32" s="153"/>
      <c r="I32" s="154"/>
      <c r="J32" s="153"/>
      <c r="K32" s="153"/>
    </row>
    <row r="33" spans="1:11">
      <c r="A33" s="147" t="s">
        <v>86</v>
      </c>
      <c r="B33" s="74" t="s">
        <v>187</v>
      </c>
      <c r="C33" s="74">
        <v>1348.9</v>
      </c>
      <c r="D33" s="74">
        <v>3.6</v>
      </c>
      <c r="E33" s="74">
        <v>281.60000000000002</v>
      </c>
      <c r="F33" s="74">
        <v>10.7</v>
      </c>
      <c r="G33" s="153"/>
      <c r="H33" s="153"/>
      <c r="I33" s="154"/>
      <c r="J33" s="153"/>
      <c r="K33" s="153"/>
    </row>
    <row r="34" spans="1:11">
      <c r="A34" s="147" t="s">
        <v>87</v>
      </c>
      <c r="B34" s="74">
        <v>132.5</v>
      </c>
      <c r="C34" s="74">
        <v>3596.4</v>
      </c>
      <c r="D34" s="74">
        <v>10771.2</v>
      </c>
      <c r="E34" s="74">
        <v>2523.9</v>
      </c>
      <c r="F34" s="74">
        <v>59.5</v>
      </c>
      <c r="G34" s="154"/>
      <c r="H34" s="153"/>
      <c r="I34" s="154"/>
      <c r="J34" s="153"/>
      <c r="K34" s="153"/>
    </row>
    <row r="35" spans="1:11">
      <c r="A35" s="147" t="s">
        <v>88</v>
      </c>
      <c r="B35" s="74" t="s">
        <v>187</v>
      </c>
      <c r="C35" s="74">
        <v>3405.5</v>
      </c>
      <c r="D35" s="74">
        <v>76.2</v>
      </c>
      <c r="E35" s="74">
        <v>217.7</v>
      </c>
      <c r="F35" s="74" t="s">
        <v>187</v>
      </c>
      <c r="G35" s="153"/>
      <c r="H35" s="153"/>
      <c r="I35" s="154"/>
      <c r="J35" s="153"/>
      <c r="K35" s="154"/>
    </row>
    <row r="36" spans="1:11">
      <c r="A36" s="147" t="s">
        <v>89</v>
      </c>
      <c r="B36" s="74">
        <v>451.4</v>
      </c>
      <c r="C36" s="74">
        <v>9345.6</v>
      </c>
      <c r="D36" s="74">
        <v>121.3</v>
      </c>
      <c r="E36" s="74">
        <v>448.9</v>
      </c>
      <c r="F36" s="74">
        <v>25.3</v>
      </c>
      <c r="G36" s="153"/>
      <c r="H36" s="153"/>
      <c r="I36" s="154"/>
      <c r="J36" s="153"/>
      <c r="K36" s="153"/>
    </row>
    <row r="37" spans="1:11">
      <c r="A37" s="147" t="s">
        <v>90</v>
      </c>
      <c r="B37" s="74" t="s">
        <v>187</v>
      </c>
      <c r="C37" s="74" t="s">
        <v>187</v>
      </c>
      <c r="D37" s="74">
        <v>764.8</v>
      </c>
      <c r="E37" s="274" t="s">
        <v>187</v>
      </c>
      <c r="F37" s="274" t="s">
        <v>187</v>
      </c>
      <c r="G37" s="153"/>
      <c r="H37" s="153"/>
      <c r="I37" s="154"/>
      <c r="J37" s="154"/>
      <c r="K37" s="154"/>
    </row>
    <row r="38" spans="1:11">
      <c r="A38" s="147" t="s">
        <v>91</v>
      </c>
      <c r="B38" s="74" t="s">
        <v>187</v>
      </c>
      <c r="C38" s="74">
        <v>253</v>
      </c>
      <c r="D38" s="74">
        <v>45</v>
      </c>
      <c r="E38" s="74">
        <v>874.2</v>
      </c>
      <c r="F38" s="74">
        <v>72.900000000000006</v>
      </c>
      <c r="G38" s="153"/>
      <c r="H38" s="153"/>
      <c r="I38" s="154"/>
      <c r="J38" s="153"/>
      <c r="K38" s="153"/>
    </row>
    <row r="39" spans="1:11">
      <c r="A39" s="147" t="s">
        <v>92</v>
      </c>
      <c r="B39" s="74" t="s">
        <v>187</v>
      </c>
      <c r="C39" s="74">
        <v>397.6</v>
      </c>
      <c r="D39" s="74">
        <v>60</v>
      </c>
      <c r="E39" s="74">
        <v>447.9</v>
      </c>
      <c r="F39" s="74" t="s">
        <v>187</v>
      </c>
      <c r="G39" s="153"/>
      <c r="H39" s="153"/>
      <c r="I39" s="154"/>
      <c r="J39" s="153"/>
      <c r="K39" s="153"/>
    </row>
    <row r="40" spans="1:11">
      <c r="A40" s="147" t="s">
        <v>93</v>
      </c>
      <c r="B40" s="74" t="s">
        <v>187</v>
      </c>
      <c r="C40" s="74">
        <v>2651.7</v>
      </c>
      <c r="D40" s="74">
        <v>1470.3</v>
      </c>
      <c r="E40" s="74">
        <v>194.5</v>
      </c>
      <c r="F40" s="74">
        <v>11.1</v>
      </c>
      <c r="G40" s="153"/>
      <c r="H40" s="153"/>
      <c r="I40" s="154"/>
      <c r="J40" s="153"/>
      <c r="K40" s="153"/>
    </row>
    <row r="41" spans="1:11">
      <c r="A41" s="147" t="s">
        <v>94</v>
      </c>
      <c r="B41" s="74" t="s">
        <v>187</v>
      </c>
      <c r="C41" s="74">
        <v>230.8</v>
      </c>
      <c r="D41" s="74">
        <v>204.4</v>
      </c>
      <c r="E41" s="74">
        <v>437.3</v>
      </c>
      <c r="F41" s="74">
        <v>17</v>
      </c>
      <c r="G41" s="153"/>
      <c r="H41" s="153"/>
      <c r="I41" s="154"/>
      <c r="J41" s="153"/>
      <c r="K41" s="153"/>
    </row>
    <row r="42" spans="1:11">
      <c r="A42" s="147" t="s">
        <v>95</v>
      </c>
      <c r="B42" s="74" t="s">
        <v>187</v>
      </c>
      <c r="C42" s="74">
        <v>15366.9</v>
      </c>
      <c r="D42" s="74">
        <v>198.1</v>
      </c>
      <c r="E42" s="74">
        <v>1167.8</v>
      </c>
      <c r="F42" s="74">
        <v>53.1</v>
      </c>
      <c r="G42" s="153"/>
      <c r="H42" s="153"/>
      <c r="I42" s="154"/>
      <c r="J42" s="153"/>
      <c r="K42" s="154"/>
    </row>
    <row r="43" spans="1:11">
      <c r="A43" s="147" t="s">
        <v>96</v>
      </c>
      <c r="B43" s="74" t="s">
        <v>187</v>
      </c>
      <c r="C43" s="74">
        <v>1777</v>
      </c>
      <c r="D43" s="74">
        <v>16.7</v>
      </c>
      <c r="E43" s="74">
        <v>4.5999999999999996</v>
      </c>
      <c r="F43" s="74" t="s">
        <v>187</v>
      </c>
      <c r="G43" s="153"/>
      <c r="H43" s="153"/>
      <c r="I43" s="154"/>
      <c r="J43" s="153"/>
      <c r="K43" s="153"/>
    </row>
    <row r="44" spans="1:11">
      <c r="A44" s="147" t="s">
        <v>98</v>
      </c>
      <c r="B44" s="74">
        <v>616.6</v>
      </c>
      <c r="C44" s="74">
        <v>19474.900000000001</v>
      </c>
      <c r="D44" s="74">
        <v>93.2</v>
      </c>
      <c r="E44" s="74">
        <v>1712.6</v>
      </c>
      <c r="F44" s="74" t="s">
        <v>187</v>
      </c>
      <c r="G44" s="153"/>
      <c r="H44" s="153"/>
      <c r="I44" s="154"/>
      <c r="J44" s="153"/>
      <c r="K44" s="153"/>
    </row>
    <row r="45" spans="1:11">
      <c r="A45" s="147" t="s">
        <v>99</v>
      </c>
      <c r="B45" s="74">
        <v>55.7</v>
      </c>
      <c r="C45" s="74">
        <v>24453.3</v>
      </c>
      <c r="D45" s="74">
        <v>6268.2</v>
      </c>
      <c r="E45" s="74">
        <v>3697.3</v>
      </c>
      <c r="F45" s="74" t="s">
        <v>187</v>
      </c>
      <c r="G45" s="154"/>
      <c r="H45" s="153"/>
      <c r="I45" s="154"/>
      <c r="J45" s="153"/>
      <c r="K45" s="154"/>
    </row>
    <row r="46" spans="1:11">
      <c r="A46" s="147" t="s">
        <v>188</v>
      </c>
      <c r="B46" s="74" t="s">
        <v>187</v>
      </c>
      <c r="C46" s="74">
        <v>1339.4</v>
      </c>
      <c r="D46" s="74">
        <v>18026.900000000001</v>
      </c>
      <c r="E46" s="74">
        <v>90.8</v>
      </c>
      <c r="F46" s="74">
        <v>11.9</v>
      </c>
      <c r="H46" s="153"/>
      <c r="I46" s="154"/>
      <c r="J46" s="153"/>
      <c r="K46" s="154"/>
    </row>
    <row r="47" spans="1:11">
      <c r="A47" s="147" t="s">
        <v>102</v>
      </c>
      <c r="B47" s="74" t="s">
        <v>187</v>
      </c>
      <c r="C47" s="74">
        <v>7263.3</v>
      </c>
      <c r="D47" s="74">
        <v>7.2</v>
      </c>
      <c r="E47" s="74">
        <v>485.5</v>
      </c>
      <c r="F47" s="74">
        <v>8.6</v>
      </c>
      <c r="H47" s="153"/>
      <c r="I47" s="154"/>
      <c r="J47" s="153"/>
      <c r="K47" s="153"/>
    </row>
    <row r="48" spans="1:11">
      <c r="A48" s="148" t="s">
        <v>105</v>
      </c>
      <c r="B48" s="82" t="s">
        <v>187</v>
      </c>
      <c r="C48" s="82">
        <v>862.8</v>
      </c>
      <c r="D48" s="82">
        <v>3614.5</v>
      </c>
      <c r="E48" s="74">
        <v>19.7</v>
      </c>
      <c r="F48" s="273" t="s">
        <v>187</v>
      </c>
      <c r="H48" s="154"/>
      <c r="I48" s="154"/>
      <c r="J48" s="154"/>
      <c r="K48" s="154"/>
    </row>
    <row r="49" spans="1:12">
      <c r="H49" s="154"/>
      <c r="I49" s="154"/>
      <c r="J49" s="154"/>
      <c r="K49" s="154"/>
      <c r="L49" s="154"/>
    </row>
    <row r="50" spans="1:12" ht="27" customHeight="1">
      <c r="A50" s="381" t="s">
        <v>137</v>
      </c>
      <c r="B50" s="381"/>
      <c r="C50" s="381"/>
      <c r="D50" s="381"/>
      <c r="E50" s="381"/>
      <c r="F50" s="381"/>
      <c r="H50" s="153"/>
      <c r="I50" s="153"/>
      <c r="J50" s="154"/>
      <c r="K50" s="153"/>
      <c r="L50" s="153"/>
    </row>
    <row r="51" spans="1:12" ht="12.75" customHeight="1">
      <c r="A51" s="156"/>
      <c r="B51" s="135"/>
      <c r="C51" s="135"/>
      <c r="D51" s="135"/>
      <c r="E51" s="135"/>
      <c r="F51" s="158" t="s">
        <v>138</v>
      </c>
      <c r="G51" s="136"/>
      <c r="H51" s="61"/>
      <c r="I51" s="61"/>
      <c r="J51" s="61"/>
      <c r="K51" s="61"/>
      <c r="L51" s="61"/>
    </row>
    <row r="52" spans="1:12" ht="14.25" customHeight="1">
      <c r="A52" s="383"/>
      <c r="B52" s="379" t="s">
        <v>129</v>
      </c>
      <c r="C52" s="388"/>
      <c r="D52" s="383"/>
      <c r="E52" s="387" t="s">
        <v>136</v>
      </c>
      <c r="F52" s="379" t="s">
        <v>130</v>
      </c>
      <c r="G52" s="136"/>
    </row>
    <row r="53" spans="1:12" ht="22.5">
      <c r="A53" s="383"/>
      <c r="B53" s="146" t="s">
        <v>132</v>
      </c>
      <c r="C53" s="146" t="s">
        <v>133</v>
      </c>
      <c r="D53" s="146" t="s">
        <v>134</v>
      </c>
      <c r="E53" s="387"/>
      <c r="F53" s="379"/>
      <c r="G53" s="79"/>
    </row>
    <row r="54" spans="1:12">
      <c r="A54" s="147" t="s">
        <v>85</v>
      </c>
      <c r="B54" s="74">
        <v>1562.2</v>
      </c>
      <c r="C54" s="74">
        <v>799202.3</v>
      </c>
      <c r="D54" s="74">
        <v>6271.5</v>
      </c>
      <c r="E54" s="74">
        <v>41371.4</v>
      </c>
      <c r="F54" s="74">
        <v>3512</v>
      </c>
      <c r="G54" s="79"/>
      <c r="H54" s="136"/>
      <c r="I54" s="136"/>
      <c r="J54" s="75"/>
      <c r="K54" s="75"/>
    </row>
    <row r="55" spans="1:12">
      <c r="A55" s="147" t="s">
        <v>86</v>
      </c>
      <c r="B55" s="74" t="s">
        <v>187</v>
      </c>
      <c r="C55" s="74">
        <v>751.6</v>
      </c>
      <c r="D55" s="74" t="s">
        <v>187</v>
      </c>
      <c r="E55" s="74" t="s">
        <v>187</v>
      </c>
      <c r="F55" s="74" t="s">
        <v>187</v>
      </c>
      <c r="G55" s="79"/>
      <c r="H55" s="136"/>
      <c r="I55" s="136"/>
      <c r="J55" s="75"/>
      <c r="K55" s="75"/>
    </row>
    <row r="56" spans="1:12">
      <c r="A56" s="147" t="s">
        <v>87</v>
      </c>
      <c r="B56" s="74" t="s">
        <v>187</v>
      </c>
      <c r="C56" s="74">
        <v>121081</v>
      </c>
      <c r="D56" s="74" t="s">
        <v>187</v>
      </c>
      <c r="E56" s="74">
        <v>2435</v>
      </c>
      <c r="F56" s="74">
        <v>316</v>
      </c>
      <c r="G56" s="79"/>
      <c r="H56" s="136"/>
      <c r="I56" s="136"/>
      <c r="J56" s="75"/>
      <c r="K56" s="75"/>
    </row>
    <row r="57" spans="1:12">
      <c r="A57" s="147" t="s">
        <v>88</v>
      </c>
      <c r="B57" s="74" t="s">
        <v>187</v>
      </c>
      <c r="C57" s="74">
        <v>32593</v>
      </c>
      <c r="D57" s="74" t="s">
        <v>187</v>
      </c>
      <c r="E57" s="74">
        <v>1091</v>
      </c>
      <c r="F57" s="74" t="s">
        <v>187</v>
      </c>
      <c r="G57" s="79"/>
      <c r="H57" s="136"/>
      <c r="I57" s="79"/>
      <c r="J57" s="75"/>
      <c r="K57" s="79"/>
    </row>
    <row r="58" spans="1:12">
      <c r="A58" s="147" t="s">
        <v>89</v>
      </c>
      <c r="B58" s="74" t="s">
        <v>187</v>
      </c>
      <c r="C58" s="74">
        <v>84071.9</v>
      </c>
      <c r="D58" s="74">
        <v>2037.9</v>
      </c>
      <c r="E58" s="74">
        <v>32552</v>
      </c>
      <c r="F58" s="74">
        <v>1355</v>
      </c>
      <c r="G58" s="79"/>
      <c r="H58" s="136"/>
      <c r="I58" s="136"/>
      <c r="J58" s="75"/>
      <c r="K58" s="79"/>
    </row>
    <row r="59" spans="1:12">
      <c r="A59" s="147" t="s">
        <v>91</v>
      </c>
      <c r="B59" s="74" t="s">
        <v>187</v>
      </c>
      <c r="C59" s="74">
        <v>27528</v>
      </c>
      <c r="D59" s="74" t="s">
        <v>187</v>
      </c>
      <c r="E59" s="74">
        <v>10</v>
      </c>
      <c r="F59" s="74" t="s">
        <v>187</v>
      </c>
      <c r="G59" s="79"/>
      <c r="H59" s="136"/>
      <c r="I59" s="136"/>
      <c r="J59" s="75"/>
      <c r="K59" s="79"/>
    </row>
    <row r="60" spans="1:12">
      <c r="A60" s="147" t="s">
        <v>92</v>
      </c>
      <c r="B60" s="74" t="s">
        <v>187</v>
      </c>
      <c r="C60" s="74">
        <v>7326</v>
      </c>
      <c r="D60" s="74" t="s">
        <v>187</v>
      </c>
      <c r="E60" s="74" t="s">
        <v>187</v>
      </c>
      <c r="F60" s="74" t="s">
        <v>187</v>
      </c>
      <c r="G60" s="79"/>
      <c r="H60" s="136"/>
      <c r="I60" s="79"/>
      <c r="J60" s="79"/>
      <c r="K60" s="79"/>
    </row>
    <row r="61" spans="1:12">
      <c r="A61" s="147" t="s">
        <v>93</v>
      </c>
      <c r="B61" s="74" t="s">
        <v>187</v>
      </c>
      <c r="C61" s="74">
        <v>63860</v>
      </c>
      <c r="D61" s="74" t="s">
        <v>187</v>
      </c>
      <c r="E61" s="74">
        <v>1861</v>
      </c>
      <c r="F61" s="74" t="s">
        <v>187</v>
      </c>
      <c r="G61" s="79"/>
      <c r="H61" s="136"/>
      <c r="I61" s="79"/>
      <c r="J61" s="79"/>
      <c r="K61" s="79"/>
    </row>
    <row r="62" spans="1:12">
      <c r="A62" s="147" t="s">
        <v>94</v>
      </c>
      <c r="B62" s="74" t="s">
        <v>187</v>
      </c>
      <c r="C62" s="74">
        <v>141944.1</v>
      </c>
      <c r="D62" s="74">
        <v>4233.6000000000004</v>
      </c>
      <c r="E62" s="74">
        <v>1829.3</v>
      </c>
      <c r="F62" s="74">
        <v>1841</v>
      </c>
      <c r="G62" s="79"/>
      <c r="H62" s="136"/>
      <c r="I62" s="136"/>
      <c r="J62" s="75"/>
      <c r="K62" s="75"/>
    </row>
    <row r="63" spans="1:12">
      <c r="A63" s="147" t="s">
        <v>95</v>
      </c>
      <c r="B63" s="74" t="s">
        <v>187</v>
      </c>
      <c r="C63" s="74">
        <v>91522.8</v>
      </c>
      <c r="D63" s="74" t="s">
        <v>187</v>
      </c>
      <c r="E63" s="74" t="s">
        <v>187</v>
      </c>
      <c r="F63" s="74" t="s">
        <v>187</v>
      </c>
      <c r="G63" s="79"/>
      <c r="H63" s="136"/>
      <c r="I63" s="136"/>
      <c r="J63" s="79"/>
      <c r="K63" s="79"/>
    </row>
    <row r="64" spans="1:12">
      <c r="A64" s="147" t="s">
        <v>98</v>
      </c>
      <c r="B64" s="74" t="s">
        <v>187</v>
      </c>
      <c r="C64" s="74">
        <v>32647.3</v>
      </c>
      <c r="D64" s="74" t="s">
        <v>187</v>
      </c>
      <c r="E64" s="74" t="s">
        <v>187</v>
      </c>
      <c r="F64" s="74" t="s">
        <v>187</v>
      </c>
      <c r="G64" s="79"/>
      <c r="H64" s="136"/>
      <c r="I64" s="79"/>
      <c r="J64" s="79"/>
      <c r="K64" s="79"/>
    </row>
    <row r="65" spans="1:12">
      <c r="A65" s="147" t="s">
        <v>99</v>
      </c>
      <c r="B65" s="74" t="s">
        <v>187</v>
      </c>
      <c r="C65" s="74">
        <v>125881.60000000001</v>
      </c>
      <c r="D65" s="74" t="s">
        <v>187</v>
      </c>
      <c r="E65" s="74">
        <v>413.6</v>
      </c>
      <c r="F65" s="74" t="s">
        <v>187</v>
      </c>
      <c r="G65" s="79"/>
      <c r="H65" s="136"/>
      <c r="I65" s="136"/>
      <c r="J65" s="75"/>
      <c r="K65" s="79"/>
    </row>
    <row r="66" spans="1:12">
      <c r="A66" s="147" t="s">
        <v>188</v>
      </c>
      <c r="B66" s="101" t="s">
        <v>187</v>
      </c>
      <c r="C66" s="101">
        <v>27213.7</v>
      </c>
      <c r="D66" s="101" t="s">
        <v>187</v>
      </c>
      <c r="E66" s="101" t="s">
        <v>187</v>
      </c>
      <c r="F66" s="101" t="s">
        <v>187</v>
      </c>
      <c r="G66" s="79"/>
      <c r="H66" s="136"/>
      <c r="I66" s="79"/>
      <c r="J66" s="79"/>
      <c r="K66" s="79"/>
    </row>
    <row r="67" spans="1:12">
      <c r="A67" s="147" t="s">
        <v>101</v>
      </c>
      <c r="B67" s="318" t="s">
        <v>187</v>
      </c>
      <c r="C67" s="318">
        <v>1407.2</v>
      </c>
      <c r="D67" s="318" t="s">
        <v>187</v>
      </c>
      <c r="E67" s="318">
        <v>1147.7</v>
      </c>
      <c r="F67" s="318" t="s">
        <v>187</v>
      </c>
      <c r="H67" s="79"/>
      <c r="I67" s="79"/>
      <c r="J67" s="79"/>
      <c r="K67" s="79"/>
    </row>
    <row r="68" spans="1:12">
      <c r="A68" s="147" t="s">
        <v>102</v>
      </c>
      <c r="B68" s="318">
        <v>1562.2</v>
      </c>
      <c r="C68" s="318">
        <v>137.19999999999999</v>
      </c>
      <c r="D68" s="318" t="s">
        <v>187</v>
      </c>
      <c r="E68" s="318" t="s">
        <v>187</v>
      </c>
      <c r="F68" s="318" t="s">
        <v>187</v>
      </c>
      <c r="H68" s="79"/>
      <c r="I68" s="79"/>
      <c r="J68" s="79"/>
      <c r="K68" s="79"/>
    </row>
    <row r="69" spans="1:12">
      <c r="A69" s="148" t="s">
        <v>105</v>
      </c>
      <c r="B69" s="275" t="s">
        <v>187</v>
      </c>
      <c r="C69" s="275">
        <v>41236.9</v>
      </c>
      <c r="D69" s="275" t="s">
        <v>187</v>
      </c>
      <c r="E69" s="275">
        <v>31.8</v>
      </c>
      <c r="F69" s="276" t="s">
        <v>187</v>
      </c>
      <c r="H69" s="79"/>
      <c r="I69" s="79"/>
      <c r="J69" s="79"/>
      <c r="K69" s="79"/>
    </row>
    <row r="70" spans="1:12">
      <c r="E70" s="161"/>
      <c r="H70" s="79"/>
      <c r="I70" s="79"/>
      <c r="J70" s="79"/>
      <c r="K70" s="79"/>
      <c r="L70" s="79"/>
    </row>
    <row r="71" spans="1:12" ht="12.75" customHeight="1">
      <c r="H71" s="79"/>
      <c r="I71" s="136"/>
      <c r="J71" s="79"/>
      <c r="K71" s="75"/>
      <c r="L71" s="79"/>
    </row>
    <row r="72" spans="1:12" ht="27" customHeight="1">
      <c r="A72" s="382" t="s">
        <v>139</v>
      </c>
      <c r="B72" s="382"/>
      <c r="C72" s="382"/>
      <c r="D72" s="382"/>
    </row>
    <row r="73" spans="1:12">
      <c r="A73" s="159"/>
      <c r="B73" s="159"/>
      <c r="C73" s="159"/>
      <c r="D73" s="160" t="s">
        <v>140</v>
      </c>
    </row>
    <row r="74" spans="1:12" ht="16.5" customHeight="1">
      <c r="A74" s="383"/>
      <c r="B74" s="379" t="s">
        <v>129</v>
      </c>
      <c r="C74" s="383"/>
      <c r="D74" s="379" t="s">
        <v>136</v>
      </c>
      <c r="E74" s="161"/>
    </row>
    <row r="75" spans="1:12" ht="22.5">
      <c r="A75" s="383"/>
      <c r="B75" s="311" t="s">
        <v>131</v>
      </c>
      <c r="C75" s="146" t="s">
        <v>133</v>
      </c>
      <c r="D75" s="379"/>
      <c r="E75" s="161"/>
    </row>
    <row r="76" spans="1:12">
      <c r="A76" s="147" t="s">
        <v>85</v>
      </c>
      <c r="B76" s="133">
        <v>3356</v>
      </c>
      <c r="C76" s="138">
        <v>9456</v>
      </c>
      <c r="D76" s="133">
        <v>501</v>
      </c>
    </row>
    <row r="77" spans="1:12">
      <c r="A77" s="147" t="s">
        <v>86</v>
      </c>
      <c r="B77" s="138">
        <v>112</v>
      </c>
      <c r="C77" s="133">
        <v>92</v>
      </c>
      <c r="D77" s="138">
        <v>40</v>
      </c>
    </row>
    <row r="78" spans="1:12">
      <c r="A78" s="147" t="s">
        <v>87</v>
      </c>
      <c r="B78" s="133" t="s">
        <v>187</v>
      </c>
      <c r="C78" s="138">
        <v>652</v>
      </c>
      <c r="D78" s="138">
        <v>162</v>
      </c>
    </row>
    <row r="79" spans="1:12">
      <c r="A79" s="147" t="s">
        <v>88</v>
      </c>
      <c r="B79" s="138">
        <v>5</v>
      </c>
      <c r="C79" s="133" t="s">
        <v>187</v>
      </c>
      <c r="D79" s="138">
        <v>229</v>
      </c>
    </row>
    <row r="80" spans="1:12">
      <c r="A80" s="147" t="s">
        <v>89</v>
      </c>
      <c r="B80" s="138" t="s">
        <v>187</v>
      </c>
      <c r="C80" s="133">
        <v>425</v>
      </c>
      <c r="D80" s="133" t="s">
        <v>187</v>
      </c>
    </row>
    <row r="81" spans="1:4">
      <c r="A81" s="147" t="s">
        <v>91</v>
      </c>
      <c r="B81" s="138">
        <v>187</v>
      </c>
      <c r="C81" s="133" t="s">
        <v>187</v>
      </c>
      <c r="D81" s="138" t="s">
        <v>187</v>
      </c>
    </row>
    <row r="82" spans="1:4">
      <c r="A82" s="147" t="s">
        <v>92</v>
      </c>
      <c r="B82" s="138" t="s">
        <v>187</v>
      </c>
      <c r="C82" s="133">
        <v>4</v>
      </c>
      <c r="D82" s="138" t="s">
        <v>187</v>
      </c>
    </row>
    <row r="83" spans="1:4">
      <c r="A83" s="147" t="s">
        <v>93</v>
      </c>
      <c r="B83" s="138" t="s">
        <v>187</v>
      </c>
      <c r="C83" s="133">
        <v>688</v>
      </c>
      <c r="D83" s="138">
        <v>70</v>
      </c>
    </row>
    <row r="84" spans="1:4">
      <c r="A84" s="147" t="s">
        <v>94</v>
      </c>
      <c r="B84" s="133" t="s">
        <v>187</v>
      </c>
      <c r="C84" s="133">
        <v>22</v>
      </c>
      <c r="D84" s="133" t="s">
        <v>187</v>
      </c>
    </row>
    <row r="85" spans="1:4">
      <c r="A85" s="147" t="s">
        <v>95</v>
      </c>
      <c r="B85" s="133" t="s">
        <v>187</v>
      </c>
      <c r="C85" s="133">
        <v>3924</v>
      </c>
      <c r="D85" s="133" t="s">
        <v>187</v>
      </c>
    </row>
    <row r="86" spans="1:4">
      <c r="A86" s="147" t="s">
        <v>96</v>
      </c>
      <c r="B86" s="133" t="s">
        <v>187</v>
      </c>
      <c r="C86" s="133">
        <v>582</v>
      </c>
      <c r="D86" s="133" t="s">
        <v>187</v>
      </c>
    </row>
    <row r="87" spans="1:4">
      <c r="A87" s="147" t="s">
        <v>98</v>
      </c>
      <c r="B87" s="133">
        <v>3052</v>
      </c>
      <c r="C87" s="133">
        <v>91</v>
      </c>
      <c r="D87" s="133" t="s">
        <v>187</v>
      </c>
    </row>
    <row r="88" spans="1:4">
      <c r="A88" s="147" t="s">
        <v>99</v>
      </c>
      <c r="B88" s="133" t="s">
        <v>187</v>
      </c>
      <c r="C88" s="133">
        <v>471</v>
      </c>
      <c r="D88" s="133" t="s">
        <v>187</v>
      </c>
    </row>
    <row r="89" spans="1:4">
      <c r="A89" s="147" t="s">
        <v>188</v>
      </c>
      <c r="B89" s="133" t="s">
        <v>187</v>
      </c>
      <c r="C89" s="133">
        <v>1606</v>
      </c>
      <c r="D89" s="133" t="s">
        <v>187</v>
      </c>
    </row>
    <row r="90" spans="1:4">
      <c r="A90" s="148" t="s">
        <v>102</v>
      </c>
      <c r="B90" s="140" t="s">
        <v>187</v>
      </c>
      <c r="C90" s="140">
        <v>899</v>
      </c>
      <c r="D90" s="140" t="s">
        <v>187</v>
      </c>
    </row>
    <row r="91" spans="1:4">
      <c r="A91" s="149"/>
      <c r="B91" s="278"/>
      <c r="C91" s="277"/>
      <c r="D91" s="278"/>
    </row>
    <row r="92" spans="1:4">
      <c r="A92" s="147"/>
      <c r="B92" s="278"/>
      <c r="C92" s="277"/>
      <c r="D92" s="278"/>
    </row>
    <row r="93" spans="1:4" ht="29.25" customHeight="1">
      <c r="A93" s="376" t="s">
        <v>141</v>
      </c>
      <c r="B93" s="376"/>
      <c r="C93" s="376"/>
    </row>
    <row r="94" spans="1:4">
      <c r="A94" s="159"/>
      <c r="B94" s="133"/>
      <c r="C94" s="162"/>
      <c r="D94" s="162" t="s">
        <v>140</v>
      </c>
    </row>
    <row r="95" spans="1:4" ht="27" customHeight="1">
      <c r="A95" s="383"/>
      <c r="B95" s="379" t="s">
        <v>129</v>
      </c>
      <c r="C95" s="383"/>
      <c r="D95" s="312" t="s">
        <v>136</v>
      </c>
    </row>
    <row r="96" spans="1:4" ht="22.5">
      <c r="A96" s="383"/>
      <c r="B96" s="311" t="s">
        <v>131</v>
      </c>
      <c r="C96" s="146" t="s">
        <v>133</v>
      </c>
      <c r="D96" s="312"/>
    </row>
    <row r="97" spans="1:4">
      <c r="A97" s="147" t="s">
        <v>85</v>
      </c>
      <c r="B97" s="299">
        <v>95</v>
      </c>
      <c r="C97" s="299">
        <v>16120</v>
      </c>
      <c r="D97" s="299">
        <v>173</v>
      </c>
    </row>
    <row r="98" spans="1:4">
      <c r="A98" s="147" t="s">
        <v>86</v>
      </c>
      <c r="B98" s="169" t="s">
        <v>187</v>
      </c>
      <c r="C98" s="169">
        <v>61</v>
      </c>
      <c r="D98" s="169">
        <v>20</v>
      </c>
    </row>
    <row r="99" spans="1:4">
      <c r="A99" s="147" t="s">
        <v>87</v>
      </c>
      <c r="B99" s="169" t="s">
        <v>187</v>
      </c>
      <c r="C99" s="169">
        <v>58</v>
      </c>
      <c r="D99" s="169">
        <v>150</v>
      </c>
    </row>
    <row r="100" spans="1:4">
      <c r="A100" s="147" t="s">
        <v>89</v>
      </c>
      <c r="B100" s="169" t="s">
        <v>187</v>
      </c>
      <c r="C100" s="169">
        <v>74</v>
      </c>
      <c r="D100" s="169" t="s">
        <v>187</v>
      </c>
    </row>
    <row r="101" spans="1:4">
      <c r="A101" s="147" t="s">
        <v>92</v>
      </c>
      <c r="B101" s="169" t="s">
        <v>187</v>
      </c>
      <c r="C101" s="169">
        <v>4</v>
      </c>
      <c r="D101" s="169" t="s">
        <v>187</v>
      </c>
    </row>
    <row r="102" spans="1:4">
      <c r="A102" s="147" t="s">
        <v>93</v>
      </c>
      <c r="B102" s="169" t="s">
        <v>187</v>
      </c>
      <c r="C102" s="169">
        <v>1196</v>
      </c>
      <c r="D102" s="169" t="s">
        <v>187</v>
      </c>
    </row>
    <row r="103" spans="1:4">
      <c r="A103" s="147" t="s">
        <v>94</v>
      </c>
      <c r="B103" s="169" t="s">
        <v>187</v>
      </c>
      <c r="C103" s="169" t="s">
        <v>187</v>
      </c>
      <c r="D103" s="169" t="s">
        <v>204</v>
      </c>
    </row>
    <row r="104" spans="1:4">
      <c r="A104" s="147" t="s">
        <v>95</v>
      </c>
      <c r="B104" s="169" t="s">
        <v>187</v>
      </c>
      <c r="C104" s="169">
        <v>387</v>
      </c>
      <c r="D104" s="169" t="s">
        <v>187</v>
      </c>
    </row>
    <row r="105" spans="1:4">
      <c r="A105" s="147" t="s">
        <v>96</v>
      </c>
      <c r="B105" s="169" t="s">
        <v>187</v>
      </c>
      <c r="C105" s="169">
        <v>151</v>
      </c>
      <c r="D105" s="169" t="s">
        <v>187</v>
      </c>
    </row>
    <row r="106" spans="1:4">
      <c r="A106" s="147" t="s">
        <v>98</v>
      </c>
      <c r="B106" s="169">
        <v>95</v>
      </c>
      <c r="C106" s="169" t="s">
        <v>187</v>
      </c>
      <c r="D106" s="169" t="s">
        <v>187</v>
      </c>
    </row>
    <row r="107" spans="1:4">
      <c r="A107" s="148" t="s">
        <v>188</v>
      </c>
      <c r="B107" s="140" t="s">
        <v>187</v>
      </c>
      <c r="C107" s="140">
        <v>14189</v>
      </c>
      <c r="D107" s="140" t="s">
        <v>187</v>
      </c>
    </row>
  </sheetData>
  <mergeCells count="22">
    <mergeCell ref="B95:C95"/>
    <mergeCell ref="A1:F1"/>
    <mergeCell ref="A2:F2"/>
    <mergeCell ref="A4:A5"/>
    <mergeCell ref="B4:E4"/>
    <mergeCell ref="A95:A96"/>
    <mergeCell ref="A30:A31"/>
    <mergeCell ref="B30:D30"/>
    <mergeCell ref="A74:A75"/>
    <mergeCell ref="B74:C74"/>
    <mergeCell ref="E30:E31"/>
    <mergeCell ref="A52:A53"/>
    <mergeCell ref="B52:D52"/>
    <mergeCell ref="E52:E53"/>
    <mergeCell ref="F52:F53"/>
    <mergeCell ref="D74:D75"/>
    <mergeCell ref="A93:C93"/>
    <mergeCell ref="F30:F31"/>
    <mergeCell ref="F4:F5"/>
    <mergeCell ref="A28:F28"/>
    <mergeCell ref="A50:F50"/>
    <mergeCell ref="A72:D72"/>
  </mergeCells>
  <pageMargins left="0.74803149606299213" right="0.59055118110236227" top="0.59055118110236227" bottom="0.59055118110236227" header="0" footer="0.39370078740157483"/>
  <pageSetup paperSize="9" firstPageNumber="16" orientation="landscape" useFirstPageNumber="1" r:id="rId1"/>
  <headerFooter alignWithMargins="0">
    <oddFooter>&amp;R&amp;P</oddFooter>
  </headerFooter>
  <rowBreaks count="2" manualBreakCount="2">
    <brk id="24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278"/>
  <sheetViews>
    <sheetView zoomScaleNormal="100" workbookViewId="0">
      <selection activeCell="O185" sqref="O185"/>
    </sheetView>
  </sheetViews>
  <sheetFormatPr defaultRowHeight="12.75"/>
  <cols>
    <col min="1" max="1" width="18.85546875" style="163" customWidth="1"/>
    <col min="2" max="2" width="9.42578125" style="163" customWidth="1"/>
    <col min="3" max="3" width="11.140625" style="163" customWidth="1"/>
    <col min="4" max="4" width="10" style="163" customWidth="1"/>
    <col min="5" max="5" width="9" style="163" customWidth="1"/>
    <col min="6" max="6" width="8.85546875" style="163" customWidth="1"/>
    <col min="7" max="7" width="9.28515625" style="163" customWidth="1"/>
    <col min="8" max="9" width="9.5703125" style="163" customWidth="1"/>
    <col min="10" max="10" width="9.140625" style="163" customWidth="1"/>
    <col min="11" max="12" width="9.85546875" style="163" customWidth="1"/>
    <col min="13" max="13" width="9.42578125" style="163" customWidth="1"/>
    <col min="14" max="14" width="10.140625" style="163" customWidth="1"/>
    <col min="15" max="16" width="9.140625" style="163"/>
    <col min="17" max="17" width="13.85546875" style="163" bestFit="1" customWidth="1"/>
    <col min="18" max="18" width="9.140625" style="163"/>
    <col min="19" max="19" width="10.7109375" style="163" bestFit="1" customWidth="1"/>
    <col min="20" max="27" width="9.140625" style="163"/>
    <col min="28" max="28" width="11" style="163" customWidth="1"/>
    <col min="29" max="256" width="9.140625" style="163"/>
    <col min="257" max="257" width="18.85546875" style="163" customWidth="1"/>
    <col min="258" max="258" width="9.42578125" style="163" customWidth="1"/>
    <col min="259" max="259" width="9.7109375" style="163" customWidth="1"/>
    <col min="260" max="260" width="10" style="163" customWidth="1"/>
    <col min="261" max="261" width="9" style="163" customWidth="1"/>
    <col min="262" max="262" width="8.85546875" style="163" customWidth="1"/>
    <col min="263" max="263" width="9.28515625" style="163" customWidth="1"/>
    <col min="264" max="265" width="9.5703125" style="163" customWidth="1"/>
    <col min="266" max="266" width="9.140625" style="163" customWidth="1"/>
    <col min="267" max="268" width="9.85546875" style="163" customWidth="1"/>
    <col min="269" max="269" width="9.42578125" style="163" customWidth="1"/>
    <col min="270" max="270" width="10.140625" style="163" customWidth="1"/>
    <col min="271" max="274" width="9.140625" style="163"/>
    <col min="275" max="275" width="10.7109375" style="163" bestFit="1" customWidth="1"/>
    <col min="276" max="512" width="9.140625" style="163"/>
    <col min="513" max="513" width="18.85546875" style="163" customWidth="1"/>
    <col min="514" max="514" width="9.42578125" style="163" customWidth="1"/>
    <col min="515" max="515" width="9.7109375" style="163" customWidth="1"/>
    <col min="516" max="516" width="10" style="163" customWidth="1"/>
    <col min="517" max="517" width="9" style="163" customWidth="1"/>
    <col min="518" max="518" width="8.85546875" style="163" customWidth="1"/>
    <col min="519" max="519" width="9.28515625" style="163" customWidth="1"/>
    <col min="520" max="521" width="9.5703125" style="163" customWidth="1"/>
    <col min="522" max="522" width="9.140625" style="163" customWidth="1"/>
    <col min="523" max="524" width="9.85546875" style="163" customWidth="1"/>
    <col min="525" max="525" width="9.42578125" style="163" customWidth="1"/>
    <col min="526" max="526" width="10.140625" style="163" customWidth="1"/>
    <col min="527" max="530" width="9.140625" style="163"/>
    <col min="531" max="531" width="10.7109375" style="163" bestFit="1" customWidth="1"/>
    <col min="532" max="768" width="9.140625" style="163"/>
    <col min="769" max="769" width="18.85546875" style="163" customWidth="1"/>
    <col min="770" max="770" width="9.42578125" style="163" customWidth="1"/>
    <col min="771" max="771" width="9.7109375" style="163" customWidth="1"/>
    <col min="772" max="772" width="10" style="163" customWidth="1"/>
    <col min="773" max="773" width="9" style="163" customWidth="1"/>
    <col min="774" max="774" width="8.85546875" style="163" customWidth="1"/>
    <col min="775" max="775" width="9.28515625" style="163" customWidth="1"/>
    <col min="776" max="777" width="9.5703125" style="163" customWidth="1"/>
    <col min="778" max="778" width="9.140625" style="163" customWidth="1"/>
    <col min="779" max="780" width="9.85546875" style="163" customWidth="1"/>
    <col min="781" max="781" width="9.42578125" style="163" customWidth="1"/>
    <col min="782" max="782" width="10.140625" style="163" customWidth="1"/>
    <col min="783" max="786" width="9.140625" style="163"/>
    <col min="787" max="787" width="10.7109375" style="163" bestFit="1" customWidth="1"/>
    <col min="788" max="1024" width="9.140625" style="163"/>
    <col min="1025" max="1025" width="18.85546875" style="163" customWidth="1"/>
    <col min="1026" max="1026" width="9.42578125" style="163" customWidth="1"/>
    <col min="1027" max="1027" width="9.7109375" style="163" customWidth="1"/>
    <col min="1028" max="1028" width="10" style="163" customWidth="1"/>
    <col min="1029" max="1029" width="9" style="163" customWidth="1"/>
    <col min="1030" max="1030" width="8.85546875" style="163" customWidth="1"/>
    <col min="1031" max="1031" width="9.28515625" style="163" customWidth="1"/>
    <col min="1032" max="1033" width="9.5703125" style="163" customWidth="1"/>
    <col min="1034" max="1034" width="9.140625" style="163" customWidth="1"/>
    <col min="1035" max="1036" width="9.85546875" style="163" customWidth="1"/>
    <col min="1037" max="1037" width="9.42578125" style="163" customWidth="1"/>
    <col min="1038" max="1038" width="10.140625" style="163" customWidth="1"/>
    <col min="1039" max="1042" width="9.140625" style="163"/>
    <col min="1043" max="1043" width="10.7109375" style="163" bestFit="1" customWidth="1"/>
    <col min="1044" max="1280" width="9.140625" style="163"/>
    <col min="1281" max="1281" width="18.85546875" style="163" customWidth="1"/>
    <col min="1282" max="1282" width="9.42578125" style="163" customWidth="1"/>
    <col min="1283" max="1283" width="9.7109375" style="163" customWidth="1"/>
    <col min="1284" max="1284" width="10" style="163" customWidth="1"/>
    <col min="1285" max="1285" width="9" style="163" customWidth="1"/>
    <col min="1286" max="1286" width="8.85546875" style="163" customWidth="1"/>
    <col min="1287" max="1287" width="9.28515625" style="163" customWidth="1"/>
    <col min="1288" max="1289" width="9.5703125" style="163" customWidth="1"/>
    <col min="1290" max="1290" width="9.140625" style="163" customWidth="1"/>
    <col min="1291" max="1292" width="9.85546875" style="163" customWidth="1"/>
    <col min="1293" max="1293" width="9.42578125" style="163" customWidth="1"/>
    <col min="1294" max="1294" width="10.140625" style="163" customWidth="1"/>
    <col min="1295" max="1298" width="9.140625" style="163"/>
    <col min="1299" max="1299" width="10.7109375" style="163" bestFit="1" customWidth="1"/>
    <col min="1300" max="1536" width="9.140625" style="163"/>
    <col min="1537" max="1537" width="18.85546875" style="163" customWidth="1"/>
    <col min="1538" max="1538" width="9.42578125" style="163" customWidth="1"/>
    <col min="1539" max="1539" width="9.7109375" style="163" customWidth="1"/>
    <col min="1540" max="1540" width="10" style="163" customWidth="1"/>
    <col min="1541" max="1541" width="9" style="163" customWidth="1"/>
    <col min="1542" max="1542" width="8.85546875" style="163" customWidth="1"/>
    <col min="1543" max="1543" width="9.28515625" style="163" customWidth="1"/>
    <col min="1544" max="1545" width="9.5703125" style="163" customWidth="1"/>
    <col min="1546" max="1546" width="9.140625" style="163" customWidth="1"/>
    <col min="1547" max="1548" width="9.85546875" style="163" customWidth="1"/>
    <col min="1549" max="1549" width="9.42578125" style="163" customWidth="1"/>
    <col min="1550" max="1550" width="10.140625" style="163" customWidth="1"/>
    <col min="1551" max="1554" width="9.140625" style="163"/>
    <col min="1555" max="1555" width="10.7109375" style="163" bestFit="1" customWidth="1"/>
    <col min="1556" max="1792" width="9.140625" style="163"/>
    <col min="1793" max="1793" width="18.85546875" style="163" customWidth="1"/>
    <col min="1794" max="1794" width="9.42578125" style="163" customWidth="1"/>
    <col min="1795" max="1795" width="9.7109375" style="163" customWidth="1"/>
    <col min="1796" max="1796" width="10" style="163" customWidth="1"/>
    <col min="1797" max="1797" width="9" style="163" customWidth="1"/>
    <col min="1798" max="1798" width="8.85546875" style="163" customWidth="1"/>
    <col min="1799" max="1799" width="9.28515625" style="163" customWidth="1"/>
    <col min="1800" max="1801" width="9.5703125" style="163" customWidth="1"/>
    <col min="1802" max="1802" width="9.140625" style="163" customWidth="1"/>
    <col min="1803" max="1804" width="9.85546875" style="163" customWidth="1"/>
    <col min="1805" max="1805" width="9.42578125" style="163" customWidth="1"/>
    <col min="1806" max="1806" width="10.140625" style="163" customWidth="1"/>
    <col min="1807" max="1810" width="9.140625" style="163"/>
    <col min="1811" max="1811" width="10.7109375" style="163" bestFit="1" customWidth="1"/>
    <col min="1812" max="2048" width="9.140625" style="163"/>
    <col min="2049" max="2049" width="18.85546875" style="163" customWidth="1"/>
    <col min="2050" max="2050" width="9.42578125" style="163" customWidth="1"/>
    <col min="2051" max="2051" width="9.7109375" style="163" customWidth="1"/>
    <col min="2052" max="2052" width="10" style="163" customWidth="1"/>
    <col min="2053" max="2053" width="9" style="163" customWidth="1"/>
    <col min="2054" max="2054" width="8.85546875" style="163" customWidth="1"/>
    <col min="2055" max="2055" width="9.28515625" style="163" customWidth="1"/>
    <col min="2056" max="2057" width="9.5703125" style="163" customWidth="1"/>
    <col min="2058" max="2058" width="9.140625" style="163" customWidth="1"/>
    <col min="2059" max="2060" width="9.85546875" style="163" customWidth="1"/>
    <col min="2061" max="2061" width="9.42578125" style="163" customWidth="1"/>
    <col min="2062" max="2062" width="10.140625" style="163" customWidth="1"/>
    <col min="2063" max="2066" width="9.140625" style="163"/>
    <col min="2067" max="2067" width="10.7109375" style="163" bestFit="1" customWidth="1"/>
    <col min="2068" max="2304" width="9.140625" style="163"/>
    <col min="2305" max="2305" width="18.85546875" style="163" customWidth="1"/>
    <col min="2306" max="2306" width="9.42578125" style="163" customWidth="1"/>
    <col min="2307" max="2307" width="9.7109375" style="163" customWidth="1"/>
    <col min="2308" max="2308" width="10" style="163" customWidth="1"/>
    <col min="2309" max="2309" width="9" style="163" customWidth="1"/>
    <col min="2310" max="2310" width="8.85546875" style="163" customWidth="1"/>
    <col min="2311" max="2311" width="9.28515625" style="163" customWidth="1"/>
    <col min="2312" max="2313" width="9.5703125" style="163" customWidth="1"/>
    <col min="2314" max="2314" width="9.140625" style="163" customWidth="1"/>
    <col min="2315" max="2316" width="9.85546875" style="163" customWidth="1"/>
    <col min="2317" max="2317" width="9.42578125" style="163" customWidth="1"/>
    <col min="2318" max="2318" width="10.140625" style="163" customWidth="1"/>
    <col min="2319" max="2322" width="9.140625" style="163"/>
    <col min="2323" max="2323" width="10.7109375" style="163" bestFit="1" customWidth="1"/>
    <col min="2324" max="2560" width="9.140625" style="163"/>
    <col min="2561" max="2561" width="18.85546875" style="163" customWidth="1"/>
    <col min="2562" max="2562" width="9.42578125" style="163" customWidth="1"/>
    <col min="2563" max="2563" width="9.7109375" style="163" customWidth="1"/>
    <col min="2564" max="2564" width="10" style="163" customWidth="1"/>
    <col min="2565" max="2565" width="9" style="163" customWidth="1"/>
    <col min="2566" max="2566" width="8.85546875" style="163" customWidth="1"/>
    <col min="2567" max="2567" width="9.28515625" style="163" customWidth="1"/>
    <col min="2568" max="2569" width="9.5703125" style="163" customWidth="1"/>
    <col min="2570" max="2570" width="9.140625" style="163" customWidth="1"/>
    <col min="2571" max="2572" width="9.85546875" style="163" customWidth="1"/>
    <col min="2573" max="2573" width="9.42578125" style="163" customWidth="1"/>
    <col min="2574" max="2574" width="10.140625" style="163" customWidth="1"/>
    <col min="2575" max="2578" width="9.140625" style="163"/>
    <col min="2579" max="2579" width="10.7109375" style="163" bestFit="1" customWidth="1"/>
    <col min="2580" max="2816" width="9.140625" style="163"/>
    <col min="2817" max="2817" width="18.85546875" style="163" customWidth="1"/>
    <col min="2818" max="2818" width="9.42578125" style="163" customWidth="1"/>
    <col min="2819" max="2819" width="9.7109375" style="163" customWidth="1"/>
    <col min="2820" max="2820" width="10" style="163" customWidth="1"/>
    <col min="2821" max="2821" width="9" style="163" customWidth="1"/>
    <col min="2822" max="2822" width="8.85546875" style="163" customWidth="1"/>
    <col min="2823" max="2823" width="9.28515625" style="163" customWidth="1"/>
    <col min="2824" max="2825" width="9.5703125" style="163" customWidth="1"/>
    <col min="2826" max="2826" width="9.140625" style="163" customWidth="1"/>
    <col min="2827" max="2828" width="9.85546875" style="163" customWidth="1"/>
    <col min="2829" max="2829" width="9.42578125" style="163" customWidth="1"/>
    <col min="2830" max="2830" width="10.140625" style="163" customWidth="1"/>
    <col min="2831" max="2834" width="9.140625" style="163"/>
    <col min="2835" max="2835" width="10.7109375" style="163" bestFit="1" customWidth="1"/>
    <col min="2836" max="3072" width="9.140625" style="163"/>
    <col min="3073" max="3073" width="18.85546875" style="163" customWidth="1"/>
    <col min="3074" max="3074" width="9.42578125" style="163" customWidth="1"/>
    <col min="3075" max="3075" width="9.7109375" style="163" customWidth="1"/>
    <col min="3076" max="3076" width="10" style="163" customWidth="1"/>
    <col min="3077" max="3077" width="9" style="163" customWidth="1"/>
    <col min="3078" max="3078" width="8.85546875" style="163" customWidth="1"/>
    <col min="3079" max="3079" width="9.28515625" style="163" customWidth="1"/>
    <col min="3080" max="3081" width="9.5703125" style="163" customWidth="1"/>
    <col min="3082" max="3082" width="9.140625" style="163" customWidth="1"/>
    <col min="3083" max="3084" width="9.85546875" style="163" customWidth="1"/>
    <col min="3085" max="3085" width="9.42578125" style="163" customWidth="1"/>
    <col min="3086" max="3086" width="10.140625" style="163" customWidth="1"/>
    <col min="3087" max="3090" width="9.140625" style="163"/>
    <col min="3091" max="3091" width="10.7109375" style="163" bestFit="1" customWidth="1"/>
    <col min="3092" max="3328" width="9.140625" style="163"/>
    <col min="3329" max="3329" width="18.85546875" style="163" customWidth="1"/>
    <col min="3330" max="3330" width="9.42578125" style="163" customWidth="1"/>
    <col min="3331" max="3331" width="9.7109375" style="163" customWidth="1"/>
    <col min="3332" max="3332" width="10" style="163" customWidth="1"/>
    <col min="3333" max="3333" width="9" style="163" customWidth="1"/>
    <col min="3334" max="3334" width="8.85546875" style="163" customWidth="1"/>
    <col min="3335" max="3335" width="9.28515625" style="163" customWidth="1"/>
    <col min="3336" max="3337" width="9.5703125" style="163" customWidth="1"/>
    <col min="3338" max="3338" width="9.140625" style="163" customWidth="1"/>
    <col min="3339" max="3340" width="9.85546875" style="163" customWidth="1"/>
    <col min="3341" max="3341" width="9.42578125" style="163" customWidth="1"/>
    <col min="3342" max="3342" width="10.140625" style="163" customWidth="1"/>
    <col min="3343" max="3346" width="9.140625" style="163"/>
    <col min="3347" max="3347" width="10.7109375" style="163" bestFit="1" customWidth="1"/>
    <col min="3348" max="3584" width="9.140625" style="163"/>
    <col min="3585" max="3585" width="18.85546875" style="163" customWidth="1"/>
    <col min="3586" max="3586" width="9.42578125" style="163" customWidth="1"/>
    <col min="3587" max="3587" width="9.7109375" style="163" customWidth="1"/>
    <col min="3588" max="3588" width="10" style="163" customWidth="1"/>
    <col min="3589" max="3589" width="9" style="163" customWidth="1"/>
    <col min="3590" max="3590" width="8.85546875" style="163" customWidth="1"/>
    <col min="3591" max="3591" width="9.28515625" style="163" customWidth="1"/>
    <col min="3592" max="3593" width="9.5703125" style="163" customWidth="1"/>
    <col min="3594" max="3594" width="9.140625" style="163" customWidth="1"/>
    <col min="3595" max="3596" width="9.85546875" style="163" customWidth="1"/>
    <col min="3597" max="3597" width="9.42578125" style="163" customWidth="1"/>
    <col min="3598" max="3598" width="10.140625" style="163" customWidth="1"/>
    <col min="3599" max="3602" width="9.140625" style="163"/>
    <col min="3603" max="3603" width="10.7109375" style="163" bestFit="1" customWidth="1"/>
    <col min="3604" max="3840" width="9.140625" style="163"/>
    <col min="3841" max="3841" width="18.85546875" style="163" customWidth="1"/>
    <col min="3842" max="3842" width="9.42578125" style="163" customWidth="1"/>
    <col min="3843" max="3843" width="9.7109375" style="163" customWidth="1"/>
    <col min="3844" max="3844" width="10" style="163" customWidth="1"/>
    <col min="3845" max="3845" width="9" style="163" customWidth="1"/>
    <col min="3846" max="3846" width="8.85546875" style="163" customWidth="1"/>
    <col min="3847" max="3847" width="9.28515625" style="163" customWidth="1"/>
    <col min="3848" max="3849" width="9.5703125" style="163" customWidth="1"/>
    <col min="3850" max="3850" width="9.140625" style="163" customWidth="1"/>
    <col min="3851" max="3852" width="9.85546875" style="163" customWidth="1"/>
    <col min="3853" max="3853" width="9.42578125" style="163" customWidth="1"/>
    <col min="3854" max="3854" width="10.140625" style="163" customWidth="1"/>
    <col min="3855" max="3858" width="9.140625" style="163"/>
    <col min="3859" max="3859" width="10.7109375" style="163" bestFit="1" customWidth="1"/>
    <col min="3860" max="4096" width="9.140625" style="163"/>
    <col min="4097" max="4097" width="18.85546875" style="163" customWidth="1"/>
    <col min="4098" max="4098" width="9.42578125" style="163" customWidth="1"/>
    <col min="4099" max="4099" width="9.7109375" style="163" customWidth="1"/>
    <col min="4100" max="4100" width="10" style="163" customWidth="1"/>
    <col min="4101" max="4101" width="9" style="163" customWidth="1"/>
    <col min="4102" max="4102" width="8.85546875" style="163" customWidth="1"/>
    <col min="4103" max="4103" width="9.28515625" style="163" customWidth="1"/>
    <col min="4104" max="4105" width="9.5703125" style="163" customWidth="1"/>
    <col min="4106" max="4106" width="9.140625" style="163" customWidth="1"/>
    <col min="4107" max="4108" width="9.85546875" style="163" customWidth="1"/>
    <col min="4109" max="4109" width="9.42578125" style="163" customWidth="1"/>
    <col min="4110" max="4110" width="10.140625" style="163" customWidth="1"/>
    <col min="4111" max="4114" width="9.140625" style="163"/>
    <col min="4115" max="4115" width="10.7109375" style="163" bestFit="1" customWidth="1"/>
    <col min="4116" max="4352" width="9.140625" style="163"/>
    <col min="4353" max="4353" width="18.85546875" style="163" customWidth="1"/>
    <col min="4354" max="4354" width="9.42578125" style="163" customWidth="1"/>
    <col min="4355" max="4355" width="9.7109375" style="163" customWidth="1"/>
    <col min="4356" max="4356" width="10" style="163" customWidth="1"/>
    <col min="4357" max="4357" width="9" style="163" customWidth="1"/>
    <col min="4358" max="4358" width="8.85546875" style="163" customWidth="1"/>
    <col min="4359" max="4359" width="9.28515625" style="163" customWidth="1"/>
    <col min="4360" max="4361" width="9.5703125" style="163" customWidth="1"/>
    <col min="4362" max="4362" width="9.140625" style="163" customWidth="1"/>
    <col min="4363" max="4364" width="9.85546875" style="163" customWidth="1"/>
    <col min="4365" max="4365" width="9.42578125" style="163" customWidth="1"/>
    <col min="4366" max="4366" width="10.140625" style="163" customWidth="1"/>
    <col min="4367" max="4370" width="9.140625" style="163"/>
    <col min="4371" max="4371" width="10.7109375" style="163" bestFit="1" customWidth="1"/>
    <col min="4372" max="4608" width="9.140625" style="163"/>
    <col min="4609" max="4609" width="18.85546875" style="163" customWidth="1"/>
    <col min="4610" max="4610" width="9.42578125" style="163" customWidth="1"/>
    <col min="4611" max="4611" width="9.7109375" style="163" customWidth="1"/>
    <col min="4612" max="4612" width="10" style="163" customWidth="1"/>
    <col min="4613" max="4613" width="9" style="163" customWidth="1"/>
    <col min="4614" max="4614" width="8.85546875" style="163" customWidth="1"/>
    <col min="4615" max="4615" width="9.28515625" style="163" customWidth="1"/>
    <col min="4616" max="4617" width="9.5703125" style="163" customWidth="1"/>
    <col min="4618" max="4618" width="9.140625" style="163" customWidth="1"/>
    <col min="4619" max="4620" width="9.85546875" style="163" customWidth="1"/>
    <col min="4621" max="4621" width="9.42578125" style="163" customWidth="1"/>
    <col min="4622" max="4622" width="10.140625" style="163" customWidth="1"/>
    <col min="4623" max="4626" width="9.140625" style="163"/>
    <col min="4627" max="4627" width="10.7109375" style="163" bestFit="1" customWidth="1"/>
    <col min="4628" max="4864" width="9.140625" style="163"/>
    <col min="4865" max="4865" width="18.85546875" style="163" customWidth="1"/>
    <col min="4866" max="4866" width="9.42578125" style="163" customWidth="1"/>
    <col min="4867" max="4867" width="9.7109375" style="163" customWidth="1"/>
    <col min="4868" max="4868" width="10" style="163" customWidth="1"/>
    <col min="4869" max="4869" width="9" style="163" customWidth="1"/>
    <col min="4870" max="4870" width="8.85546875" style="163" customWidth="1"/>
    <col min="4871" max="4871" width="9.28515625" style="163" customWidth="1"/>
    <col min="4872" max="4873" width="9.5703125" style="163" customWidth="1"/>
    <col min="4874" max="4874" width="9.140625" style="163" customWidth="1"/>
    <col min="4875" max="4876" width="9.85546875" style="163" customWidth="1"/>
    <col min="4877" max="4877" width="9.42578125" style="163" customWidth="1"/>
    <col min="4878" max="4878" width="10.140625" style="163" customWidth="1"/>
    <col min="4879" max="4882" width="9.140625" style="163"/>
    <col min="4883" max="4883" width="10.7109375" style="163" bestFit="1" customWidth="1"/>
    <col min="4884" max="5120" width="9.140625" style="163"/>
    <col min="5121" max="5121" width="18.85546875" style="163" customWidth="1"/>
    <col min="5122" max="5122" width="9.42578125" style="163" customWidth="1"/>
    <col min="5123" max="5123" width="9.7109375" style="163" customWidth="1"/>
    <col min="5124" max="5124" width="10" style="163" customWidth="1"/>
    <col min="5125" max="5125" width="9" style="163" customWidth="1"/>
    <col min="5126" max="5126" width="8.85546875" style="163" customWidth="1"/>
    <col min="5127" max="5127" width="9.28515625" style="163" customWidth="1"/>
    <col min="5128" max="5129" width="9.5703125" style="163" customWidth="1"/>
    <col min="5130" max="5130" width="9.140625" style="163" customWidth="1"/>
    <col min="5131" max="5132" width="9.85546875" style="163" customWidth="1"/>
    <col min="5133" max="5133" width="9.42578125" style="163" customWidth="1"/>
    <col min="5134" max="5134" width="10.140625" style="163" customWidth="1"/>
    <col min="5135" max="5138" width="9.140625" style="163"/>
    <col min="5139" max="5139" width="10.7109375" style="163" bestFit="1" customWidth="1"/>
    <col min="5140" max="5376" width="9.140625" style="163"/>
    <col min="5377" max="5377" width="18.85546875" style="163" customWidth="1"/>
    <col min="5378" max="5378" width="9.42578125" style="163" customWidth="1"/>
    <col min="5379" max="5379" width="9.7109375" style="163" customWidth="1"/>
    <col min="5380" max="5380" width="10" style="163" customWidth="1"/>
    <col min="5381" max="5381" width="9" style="163" customWidth="1"/>
    <col min="5382" max="5382" width="8.85546875" style="163" customWidth="1"/>
    <col min="5383" max="5383" width="9.28515625" style="163" customWidth="1"/>
    <col min="5384" max="5385" width="9.5703125" style="163" customWidth="1"/>
    <col min="5386" max="5386" width="9.140625" style="163" customWidth="1"/>
    <col min="5387" max="5388" width="9.85546875" style="163" customWidth="1"/>
    <col min="5389" max="5389" width="9.42578125" style="163" customWidth="1"/>
    <col min="5390" max="5390" width="10.140625" style="163" customWidth="1"/>
    <col min="5391" max="5394" width="9.140625" style="163"/>
    <col min="5395" max="5395" width="10.7109375" style="163" bestFit="1" customWidth="1"/>
    <col min="5396" max="5632" width="9.140625" style="163"/>
    <col min="5633" max="5633" width="18.85546875" style="163" customWidth="1"/>
    <col min="5634" max="5634" width="9.42578125" style="163" customWidth="1"/>
    <col min="5635" max="5635" width="9.7109375" style="163" customWidth="1"/>
    <col min="5636" max="5636" width="10" style="163" customWidth="1"/>
    <col min="5637" max="5637" width="9" style="163" customWidth="1"/>
    <col min="5638" max="5638" width="8.85546875" style="163" customWidth="1"/>
    <col min="5639" max="5639" width="9.28515625" style="163" customWidth="1"/>
    <col min="5640" max="5641" width="9.5703125" style="163" customWidth="1"/>
    <col min="5642" max="5642" width="9.140625" style="163" customWidth="1"/>
    <col min="5643" max="5644" width="9.85546875" style="163" customWidth="1"/>
    <col min="5645" max="5645" width="9.42578125" style="163" customWidth="1"/>
    <col min="5646" max="5646" width="10.140625" style="163" customWidth="1"/>
    <col min="5647" max="5650" width="9.140625" style="163"/>
    <col min="5651" max="5651" width="10.7109375" style="163" bestFit="1" customWidth="1"/>
    <col min="5652" max="5888" width="9.140625" style="163"/>
    <col min="5889" max="5889" width="18.85546875" style="163" customWidth="1"/>
    <col min="5890" max="5890" width="9.42578125" style="163" customWidth="1"/>
    <col min="5891" max="5891" width="9.7109375" style="163" customWidth="1"/>
    <col min="5892" max="5892" width="10" style="163" customWidth="1"/>
    <col min="5893" max="5893" width="9" style="163" customWidth="1"/>
    <col min="5894" max="5894" width="8.85546875" style="163" customWidth="1"/>
    <col min="5895" max="5895" width="9.28515625" style="163" customWidth="1"/>
    <col min="5896" max="5897" width="9.5703125" style="163" customWidth="1"/>
    <col min="5898" max="5898" width="9.140625" style="163" customWidth="1"/>
    <col min="5899" max="5900" width="9.85546875" style="163" customWidth="1"/>
    <col min="5901" max="5901" width="9.42578125" style="163" customWidth="1"/>
    <col min="5902" max="5902" width="10.140625" style="163" customWidth="1"/>
    <col min="5903" max="5906" width="9.140625" style="163"/>
    <col min="5907" max="5907" width="10.7109375" style="163" bestFit="1" customWidth="1"/>
    <col min="5908" max="6144" width="9.140625" style="163"/>
    <col min="6145" max="6145" width="18.85546875" style="163" customWidth="1"/>
    <col min="6146" max="6146" width="9.42578125" style="163" customWidth="1"/>
    <col min="6147" max="6147" width="9.7109375" style="163" customWidth="1"/>
    <col min="6148" max="6148" width="10" style="163" customWidth="1"/>
    <col min="6149" max="6149" width="9" style="163" customWidth="1"/>
    <col min="6150" max="6150" width="8.85546875" style="163" customWidth="1"/>
    <col min="6151" max="6151" width="9.28515625" style="163" customWidth="1"/>
    <col min="6152" max="6153" width="9.5703125" style="163" customWidth="1"/>
    <col min="6154" max="6154" width="9.140625" style="163" customWidth="1"/>
    <col min="6155" max="6156" width="9.85546875" style="163" customWidth="1"/>
    <col min="6157" max="6157" width="9.42578125" style="163" customWidth="1"/>
    <col min="6158" max="6158" width="10.140625" style="163" customWidth="1"/>
    <col min="6159" max="6162" width="9.140625" style="163"/>
    <col min="6163" max="6163" width="10.7109375" style="163" bestFit="1" customWidth="1"/>
    <col min="6164" max="6400" width="9.140625" style="163"/>
    <col min="6401" max="6401" width="18.85546875" style="163" customWidth="1"/>
    <col min="6402" max="6402" width="9.42578125" style="163" customWidth="1"/>
    <col min="6403" max="6403" width="9.7109375" style="163" customWidth="1"/>
    <col min="6404" max="6404" width="10" style="163" customWidth="1"/>
    <col min="6405" max="6405" width="9" style="163" customWidth="1"/>
    <col min="6406" max="6406" width="8.85546875" style="163" customWidth="1"/>
    <col min="6407" max="6407" width="9.28515625" style="163" customWidth="1"/>
    <col min="6408" max="6409" width="9.5703125" style="163" customWidth="1"/>
    <col min="6410" max="6410" width="9.140625" style="163" customWidth="1"/>
    <col min="6411" max="6412" width="9.85546875" style="163" customWidth="1"/>
    <col min="6413" max="6413" width="9.42578125" style="163" customWidth="1"/>
    <col min="6414" max="6414" width="10.140625" style="163" customWidth="1"/>
    <col min="6415" max="6418" width="9.140625" style="163"/>
    <col min="6419" max="6419" width="10.7109375" style="163" bestFit="1" customWidth="1"/>
    <col min="6420" max="6656" width="9.140625" style="163"/>
    <col min="6657" max="6657" width="18.85546875" style="163" customWidth="1"/>
    <col min="6658" max="6658" width="9.42578125" style="163" customWidth="1"/>
    <col min="6659" max="6659" width="9.7109375" style="163" customWidth="1"/>
    <col min="6660" max="6660" width="10" style="163" customWidth="1"/>
    <col min="6661" max="6661" width="9" style="163" customWidth="1"/>
    <col min="6662" max="6662" width="8.85546875" style="163" customWidth="1"/>
    <col min="6663" max="6663" width="9.28515625" style="163" customWidth="1"/>
    <col min="6664" max="6665" width="9.5703125" style="163" customWidth="1"/>
    <col min="6666" max="6666" width="9.140625" style="163" customWidth="1"/>
    <col min="6667" max="6668" width="9.85546875" style="163" customWidth="1"/>
    <col min="6669" max="6669" width="9.42578125" style="163" customWidth="1"/>
    <col min="6670" max="6670" width="10.140625" style="163" customWidth="1"/>
    <col min="6671" max="6674" width="9.140625" style="163"/>
    <col min="6675" max="6675" width="10.7109375" style="163" bestFit="1" customWidth="1"/>
    <col min="6676" max="6912" width="9.140625" style="163"/>
    <col min="6913" max="6913" width="18.85546875" style="163" customWidth="1"/>
    <col min="6914" max="6914" width="9.42578125" style="163" customWidth="1"/>
    <col min="6915" max="6915" width="9.7109375" style="163" customWidth="1"/>
    <col min="6916" max="6916" width="10" style="163" customWidth="1"/>
    <col min="6917" max="6917" width="9" style="163" customWidth="1"/>
    <col min="6918" max="6918" width="8.85546875" style="163" customWidth="1"/>
    <col min="6919" max="6919" width="9.28515625" style="163" customWidth="1"/>
    <col min="6920" max="6921" width="9.5703125" style="163" customWidth="1"/>
    <col min="6922" max="6922" width="9.140625" style="163" customWidth="1"/>
    <col min="6923" max="6924" width="9.85546875" style="163" customWidth="1"/>
    <col min="6925" max="6925" width="9.42578125" style="163" customWidth="1"/>
    <col min="6926" max="6926" width="10.140625" style="163" customWidth="1"/>
    <col min="6927" max="6930" width="9.140625" style="163"/>
    <col min="6931" max="6931" width="10.7109375" style="163" bestFit="1" customWidth="1"/>
    <col min="6932" max="7168" width="9.140625" style="163"/>
    <col min="7169" max="7169" width="18.85546875" style="163" customWidth="1"/>
    <col min="7170" max="7170" width="9.42578125" style="163" customWidth="1"/>
    <col min="7171" max="7171" width="9.7109375" style="163" customWidth="1"/>
    <col min="7172" max="7172" width="10" style="163" customWidth="1"/>
    <col min="7173" max="7173" width="9" style="163" customWidth="1"/>
    <col min="7174" max="7174" width="8.85546875" style="163" customWidth="1"/>
    <col min="7175" max="7175" width="9.28515625" style="163" customWidth="1"/>
    <col min="7176" max="7177" width="9.5703125" style="163" customWidth="1"/>
    <col min="7178" max="7178" width="9.140625" style="163" customWidth="1"/>
    <col min="7179" max="7180" width="9.85546875" style="163" customWidth="1"/>
    <col min="7181" max="7181" width="9.42578125" style="163" customWidth="1"/>
    <col min="7182" max="7182" width="10.140625" style="163" customWidth="1"/>
    <col min="7183" max="7186" width="9.140625" style="163"/>
    <col min="7187" max="7187" width="10.7109375" style="163" bestFit="1" customWidth="1"/>
    <col min="7188" max="7424" width="9.140625" style="163"/>
    <col min="7425" max="7425" width="18.85546875" style="163" customWidth="1"/>
    <col min="7426" max="7426" width="9.42578125" style="163" customWidth="1"/>
    <col min="7427" max="7427" width="9.7109375" style="163" customWidth="1"/>
    <col min="7428" max="7428" width="10" style="163" customWidth="1"/>
    <col min="7429" max="7429" width="9" style="163" customWidth="1"/>
    <col min="7430" max="7430" width="8.85546875" style="163" customWidth="1"/>
    <col min="7431" max="7431" width="9.28515625" style="163" customWidth="1"/>
    <col min="7432" max="7433" width="9.5703125" style="163" customWidth="1"/>
    <col min="7434" max="7434" width="9.140625" style="163" customWidth="1"/>
    <col min="7435" max="7436" width="9.85546875" style="163" customWidth="1"/>
    <col min="7437" max="7437" width="9.42578125" style="163" customWidth="1"/>
    <col min="7438" max="7438" width="10.140625" style="163" customWidth="1"/>
    <col min="7439" max="7442" width="9.140625" style="163"/>
    <col min="7443" max="7443" width="10.7109375" style="163" bestFit="1" customWidth="1"/>
    <col min="7444" max="7680" width="9.140625" style="163"/>
    <col min="7681" max="7681" width="18.85546875" style="163" customWidth="1"/>
    <col min="7682" max="7682" width="9.42578125" style="163" customWidth="1"/>
    <col min="7683" max="7683" width="9.7109375" style="163" customWidth="1"/>
    <col min="7684" max="7684" width="10" style="163" customWidth="1"/>
    <col min="7685" max="7685" width="9" style="163" customWidth="1"/>
    <col min="7686" max="7686" width="8.85546875" style="163" customWidth="1"/>
    <col min="7687" max="7687" width="9.28515625" style="163" customWidth="1"/>
    <col min="7688" max="7689" width="9.5703125" style="163" customWidth="1"/>
    <col min="7690" max="7690" width="9.140625" style="163" customWidth="1"/>
    <col min="7691" max="7692" width="9.85546875" style="163" customWidth="1"/>
    <col min="7693" max="7693" width="9.42578125" style="163" customWidth="1"/>
    <col min="7694" max="7694" width="10.140625" style="163" customWidth="1"/>
    <col min="7695" max="7698" width="9.140625" style="163"/>
    <col min="7699" max="7699" width="10.7109375" style="163" bestFit="1" customWidth="1"/>
    <col min="7700" max="7936" width="9.140625" style="163"/>
    <col min="7937" max="7937" width="18.85546875" style="163" customWidth="1"/>
    <col min="7938" max="7938" width="9.42578125" style="163" customWidth="1"/>
    <col min="7939" max="7939" width="9.7109375" style="163" customWidth="1"/>
    <col min="7940" max="7940" width="10" style="163" customWidth="1"/>
    <col min="7941" max="7941" width="9" style="163" customWidth="1"/>
    <col min="7942" max="7942" width="8.85546875" style="163" customWidth="1"/>
    <col min="7943" max="7943" width="9.28515625" style="163" customWidth="1"/>
    <col min="7944" max="7945" width="9.5703125" style="163" customWidth="1"/>
    <col min="7946" max="7946" width="9.140625" style="163" customWidth="1"/>
    <col min="7947" max="7948" width="9.85546875" style="163" customWidth="1"/>
    <col min="7949" max="7949" width="9.42578125" style="163" customWidth="1"/>
    <col min="7950" max="7950" width="10.140625" style="163" customWidth="1"/>
    <col min="7951" max="7954" width="9.140625" style="163"/>
    <col min="7955" max="7955" width="10.7109375" style="163" bestFit="1" customWidth="1"/>
    <col min="7956" max="8192" width="9.140625" style="163"/>
    <col min="8193" max="8193" width="18.85546875" style="163" customWidth="1"/>
    <col min="8194" max="8194" width="9.42578125" style="163" customWidth="1"/>
    <col min="8195" max="8195" width="9.7109375" style="163" customWidth="1"/>
    <col min="8196" max="8196" width="10" style="163" customWidth="1"/>
    <col min="8197" max="8197" width="9" style="163" customWidth="1"/>
    <col min="8198" max="8198" width="8.85546875" style="163" customWidth="1"/>
    <col min="8199" max="8199" width="9.28515625" style="163" customWidth="1"/>
    <col min="8200" max="8201" width="9.5703125" style="163" customWidth="1"/>
    <col min="8202" max="8202" width="9.140625" style="163" customWidth="1"/>
    <col min="8203" max="8204" width="9.85546875" style="163" customWidth="1"/>
    <col min="8205" max="8205" width="9.42578125" style="163" customWidth="1"/>
    <col min="8206" max="8206" width="10.140625" style="163" customWidth="1"/>
    <col min="8207" max="8210" width="9.140625" style="163"/>
    <col min="8211" max="8211" width="10.7109375" style="163" bestFit="1" customWidth="1"/>
    <col min="8212" max="8448" width="9.140625" style="163"/>
    <col min="8449" max="8449" width="18.85546875" style="163" customWidth="1"/>
    <col min="8450" max="8450" width="9.42578125" style="163" customWidth="1"/>
    <col min="8451" max="8451" width="9.7109375" style="163" customWidth="1"/>
    <col min="8452" max="8452" width="10" style="163" customWidth="1"/>
    <col min="8453" max="8453" width="9" style="163" customWidth="1"/>
    <col min="8454" max="8454" width="8.85546875" style="163" customWidth="1"/>
    <col min="8455" max="8455" width="9.28515625" style="163" customWidth="1"/>
    <col min="8456" max="8457" width="9.5703125" style="163" customWidth="1"/>
    <col min="8458" max="8458" width="9.140625" style="163" customWidth="1"/>
    <col min="8459" max="8460" width="9.85546875" style="163" customWidth="1"/>
    <col min="8461" max="8461" width="9.42578125" style="163" customWidth="1"/>
    <col min="8462" max="8462" width="10.140625" style="163" customWidth="1"/>
    <col min="8463" max="8466" width="9.140625" style="163"/>
    <col min="8467" max="8467" width="10.7109375" style="163" bestFit="1" customWidth="1"/>
    <col min="8468" max="8704" width="9.140625" style="163"/>
    <col min="8705" max="8705" width="18.85546875" style="163" customWidth="1"/>
    <col min="8706" max="8706" width="9.42578125" style="163" customWidth="1"/>
    <col min="8707" max="8707" width="9.7109375" style="163" customWidth="1"/>
    <col min="8708" max="8708" width="10" style="163" customWidth="1"/>
    <col min="8709" max="8709" width="9" style="163" customWidth="1"/>
    <col min="8710" max="8710" width="8.85546875" style="163" customWidth="1"/>
    <col min="8711" max="8711" width="9.28515625" style="163" customWidth="1"/>
    <col min="8712" max="8713" width="9.5703125" style="163" customWidth="1"/>
    <col min="8714" max="8714" width="9.140625" style="163" customWidth="1"/>
    <col min="8715" max="8716" width="9.85546875" style="163" customWidth="1"/>
    <col min="8717" max="8717" width="9.42578125" style="163" customWidth="1"/>
    <col min="8718" max="8718" width="10.140625" style="163" customWidth="1"/>
    <col min="8719" max="8722" width="9.140625" style="163"/>
    <col min="8723" max="8723" width="10.7109375" style="163" bestFit="1" customWidth="1"/>
    <col min="8724" max="8960" width="9.140625" style="163"/>
    <col min="8961" max="8961" width="18.85546875" style="163" customWidth="1"/>
    <col min="8962" max="8962" width="9.42578125" style="163" customWidth="1"/>
    <col min="8963" max="8963" width="9.7109375" style="163" customWidth="1"/>
    <col min="8964" max="8964" width="10" style="163" customWidth="1"/>
    <col min="8965" max="8965" width="9" style="163" customWidth="1"/>
    <col min="8966" max="8966" width="8.85546875" style="163" customWidth="1"/>
    <col min="8967" max="8967" width="9.28515625" style="163" customWidth="1"/>
    <col min="8968" max="8969" width="9.5703125" style="163" customWidth="1"/>
    <col min="8970" max="8970" width="9.140625" style="163" customWidth="1"/>
    <col min="8971" max="8972" width="9.85546875" style="163" customWidth="1"/>
    <col min="8973" max="8973" width="9.42578125" style="163" customWidth="1"/>
    <col min="8974" max="8974" width="10.140625" style="163" customWidth="1"/>
    <col min="8975" max="8978" width="9.140625" style="163"/>
    <col min="8979" max="8979" width="10.7109375" style="163" bestFit="1" customWidth="1"/>
    <col min="8980" max="9216" width="9.140625" style="163"/>
    <col min="9217" max="9217" width="18.85546875" style="163" customWidth="1"/>
    <col min="9218" max="9218" width="9.42578125" style="163" customWidth="1"/>
    <col min="9219" max="9219" width="9.7109375" style="163" customWidth="1"/>
    <col min="9220" max="9220" width="10" style="163" customWidth="1"/>
    <col min="9221" max="9221" width="9" style="163" customWidth="1"/>
    <col min="9222" max="9222" width="8.85546875" style="163" customWidth="1"/>
    <col min="9223" max="9223" width="9.28515625" style="163" customWidth="1"/>
    <col min="9224" max="9225" width="9.5703125" style="163" customWidth="1"/>
    <col min="9226" max="9226" width="9.140625" style="163" customWidth="1"/>
    <col min="9227" max="9228" width="9.85546875" style="163" customWidth="1"/>
    <col min="9229" max="9229" width="9.42578125" style="163" customWidth="1"/>
    <col min="9230" max="9230" width="10.140625" style="163" customWidth="1"/>
    <col min="9231" max="9234" width="9.140625" style="163"/>
    <col min="9235" max="9235" width="10.7109375" style="163" bestFit="1" customWidth="1"/>
    <col min="9236" max="9472" width="9.140625" style="163"/>
    <col min="9473" max="9473" width="18.85546875" style="163" customWidth="1"/>
    <col min="9474" max="9474" width="9.42578125" style="163" customWidth="1"/>
    <col min="9475" max="9475" width="9.7109375" style="163" customWidth="1"/>
    <col min="9476" max="9476" width="10" style="163" customWidth="1"/>
    <col min="9477" max="9477" width="9" style="163" customWidth="1"/>
    <col min="9478" max="9478" width="8.85546875" style="163" customWidth="1"/>
    <col min="9479" max="9479" width="9.28515625" style="163" customWidth="1"/>
    <col min="9480" max="9481" width="9.5703125" style="163" customWidth="1"/>
    <col min="9482" max="9482" width="9.140625" style="163" customWidth="1"/>
    <col min="9483" max="9484" width="9.85546875" style="163" customWidth="1"/>
    <col min="9485" max="9485" width="9.42578125" style="163" customWidth="1"/>
    <col min="9486" max="9486" width="10.140625" style="163" customWidth="1"/>
    <col min="9487" max="9490" width="9.140625" style="163"/>
    <col min="9491" max="9491" width="10.7109375" style="163" bestFit="1" customWidth="1"/>
    <col min="9492" max="9728" width="9.140625" style="163"/>
    <col min="9729" max="9729" width="18.85546875" style="163" customWidth="1"/>
    <col min="9730" max="9730" width="9.42578125" style="163" customWidth="1"/>
    <col min="9731" max="9731" width="9.7109375" style="163" customWidth="1"/>
    <col min="9732" max="9732" width="10" style="163" customWidth="1"/>
    <col min="9733" max="9733" width="9" style="163" customWidth="1"/>
    <col min="9734" max="9734" width="8.85546875" style="163" customWidth="1"/>
    <col min="9735" max="9735" width="9.28515625" style="163" customWidth="1"/>
    <col min="9736" max="9737" width="9.5703125" style="163" customWidth="1"/>
    <col min="9738" max="9738" width="9.140625" style="163" customWidth="1"/>
    <col min="9739" max="9740" width="9.85546875" style="163" customWidth="1"/>
    <col min="9741" max="9741" width="9.42578125" style="163" customWidth="1"/>
    <col min="9742" max="9742" width="10.140625" style="163" customWidth="1"/>
    <col min="9743" max="9746" width="9.140625" style="163"/>
    <col min="9747" max="9747" width="10.7109375" style="163" bestFit="1" customWidth="1"/>
    <col min="9748" max="9984" width="9.140625" style="163"/>
    <col min="9985" max="9985" width="18.85546875" style="163" customWidth="1"/>
    <col min="9986" max="9986" width="9.42578125" style="163" customWidth="1"/>
    <col min="9987" max="9987" width="9.7109375" style="163" customWidth="1"/>
    <col min="9988" max="9988" width="10" style="163" customWidth="1"/>
    <col min="9989" max="9989" width="9" style="163" customWidth="1"/>
    <col min="9990" max="9990" width="8.85546875" style="163" customWidth="1"/>
    <col min="9991" max="9991" width="9.28515625" style="163" customWidth="1"/>
    <col min="9992" max="9993" width="9.5703125" style="163" customWidth="1"/>
    <col min="9994" max="9994" width="9.140625" style="163" customWidth="1"/>
    <col min="9995" max="9996" width="9.85546875" style="163" customWidth="1"/>
    <col min="9997" max="9997" width="9.42578125" style="163" customWidth="1"/>
    <col min="9998" max="9998" width="10.140625" style="163" customWidth="1"/>
    <col min="9999" max="10002" width="9.140625" style="163"/>
    <col min="10003" max="10003" width="10.7109375" style="163" bestFit="1" customWidth="1"/>
    <col min="10004" max="10240" width="9.140625" style="163"/>
    <col min="10241" max="10241" width="18.85546875" style="163" customWidth="1"/>
    <col min="10242" max="10242" width="9.42578125" style="163" customWidth="1"/>
    <col min="10243" max="10243" width="9.7109375" style="163" customWidth="1"/>
    <col min="10244" max="10244" width="10" style="163" customWidth="1"/>
    <col min="10245" max="10245" width="9" style="163" customWidth="1"/>
    <col min="10246" max="10246" width="8.85546875" style="163" customWidth="1"/>
    <col min="10247" max="10247" width="9.28515625" style="163" customWidth="1"/>
    <col min="10248" max="10249" width="9.5703125" style="163" customWidth="1"/>
    <col min="10250" max="10250" width="9.140625" style="163" customWidth="1"/>
    <col min="10251" max="10252" width="9.85546875" style="163" customWidth="1"/>
    <col min="10253" max="10253" width="9.42578125" style="163" customWidth="1"/>
    <col min="10254" max="10254" width="10.140625" style="163" customWidth="1"/>
    <col min="10255" max="10258" width="9.140625" style="163"/>
    <col min="10259" max="10259" width="10.7109375" style="163" bestFit="1" customWidth="1"/>
    <col min="10260" max="10496" width="9.140625" style="163"/>
    <col min="10497" max="10497" width="18.85546875" style="163" customWidth="1"/>
    <col min="10498" max="10498" width="9.42578125" style="163" customWidth="1"/>
    <col min="10499" max="10499" width="9.7109375" style="163" customWidth="1"/>
    <col min="10500" max="10500" width="10" style="163" customWidth="1"/>
    <col min="10501" max="10501" width="9" style="163" customWidth="1"/>
    <col min="10502" max="10502" width="8.85546875" style="163" customWidth="1"/>
    <col min="10503" max="10503" width="9.28515625" style="163" customWidth="1"/>
    <col min="10504" max="10505" width="9.5703125" style="163" customWidth="1"/>
    <col min="10506" max="10506" width="9.140625" style="163" customWidth="1"/>
    <col min="10507" max="10508" width="9.85546875" style="163" customWidth="1"/>
    <col min="10509" max="10509" width="9.42578125" style="163" customWidth="1"/>
    <col min="10510" max="10510" width="10.140625" style="163" customWidth="1"/>
    <col min="10511" max="10514" width="9.140625" style="163"/>
    <col min="10515" max="10515" width="10.7109375" style="163" bestFit="1" customWidth="1"/>
    <col min="10516" max="10752" width="9.140625" style="163"/>
    <col min="10753" max="10753" width="18.85546875" style="163" customWidth="1"/>
    <col min="10754" max="10754" width="9.42578125" style="163" customWidth="1"/>
    <col min="10755" max="10755" width="9.7109375" style="163" customWidth="1"/>
    <col min="10756" max="10756" width="10" style="163" customWidth="1"/>
    <col min="10757" max="10757" width="9" style="163" customWidth="1"/>
    <col min="10758" max="10758" width="8.85546875" style="163" customWidth="1"/>
    <col min="10759" max="10759" width="9.28515625" style="163" customWidth="1"/>
    <col min="10760" max="10761" width="9.5703125" style="163" customWidth="1"/>
    <col min="10762" max="10762" width="9.140625" style="163" customWidth="1"/>
    <col min="10763" max="10764" width="9.85546875" style="163" customWidth="1"/>
    <col min="10765" max="10765" width="9.42578125" style="163" customWidth="1"/>
    <col min="10766" max="10766" width="10.140625" style="163" customWidth="1"/>
    <col min="10767" max="10770" width="9.140625" style="163"/>
    <col min="10771" max="10771" width="10.7109375" style="163" bestFit="1" customWidth="1"/>
    <col min="10772" max="11008" width="9.140625" style="163"/>
    <col min="11009" max="11009" width="18.85546875" style="163" customWidth="1"/>
    <col min="11010" max="11010" width="9.42578125" style="163" customWidth="1"/>
    <col min="11011" max="11011" width="9.7109375" style="163" customWidth="1"/>
    <col min="11012" max="11012" width="10" style="163" customWidth="1"/>
    <col min="11013" max="11013" width="9" style="163" customWidth="1"/>
    <col min="11014" max="11014" width="8.85546875" style="163" customWidth="1"/>
    <col min="11015" max="11015" width="9.28515625" style="163" customWidth="1"/>
    <col min="11016" max="11017" width="9.5703125" style="163" customWidth="1"/>
    <col min="11018" max="11018" width="9.140625" style="163" customWidth="1"/>
    <col min="11019" max="11020" width="9.85546875" style="163" customWidth="1"/>
    <col min="11021" max="11021" width="9.42578125" style="163" customWidth="1"/>
    <col min="11022" max="11022" width="10.140625" style="163" customWidth="1"/>
    <col min="11023" max="11026" width="9.140625" style="163"/>
    <col min="11027" max="11027" width="10.7109375" style="163" bestFit="1" customWidth="1"/>
    <col min="11028" max="11264" width="9.140625" style="163"/>
    <col min="11265" max="11265" width="18.85546875" style="163" customWidth="1"/>
    <col min="11266" max="11266" width="9.42578125" style="163" customWidth="1"/>
    <col min="11267" max="11267" width="9.7109375" style="163" customWidth="1"/>
    <col min="11268" max="11268" width="10" style="163" customWidth="1"/>
    <col min="11269" max="11269" width="9" style="163" customWidth="1"/>
    <col min="11270" max="11270" width="8.85546875" style="163" customWidth="1"/>
    <col min="11271" max="11271" width="9.28515625" style="163" customWidth="1"/>
    <col min="11272" max="11273" width="9.5703125" style="163" customWidth="1"/>
    <col min="11274" max="11274" width="9.140625" style="163" customWidth="1"/>
    <col min="11275" max="11276" width="9.85546875" style="163" customWidth="1"/>
    <col min="11277" max="11277" width="9.42578125" style="163" customWidth="1"/>
    <col min="11278" max="11278" width="10.140625" style="163" customWidth="1"/>
    <col min="11279" max="11282" width="9.140625" style="163"/>
    <col min="11283" max="11283" width="10.7109375" style="163" bestFit="1" customWidth="1"/>
    <col min="11284" max="11520" width="9.140625" style="163"/>
    <col min="11521" max="11521" width="18.85546875" style="163" customWidth="1"/>
    <col min="11522" max="11522" width="9.42578125" style="163" customWidth="1"/>
    <col min="11523" max="11523" width="9.7109375" style="163" customWidth="1"/>
    <col min="11524" max="11524" width="10" style="163" customWidth="1"/>
    <col min="11525" max="11525" width="9" style="163" customWidth="1"/>
    <col min="11526" max="11526" width="8.85546875" style="163" customWidth="1"/>
    <col min="11527" max="11527" width="9.28515625" style="163" customWidth="1"/>
    <col min="11528" max="11529" width="9.5703125" style="163" customWidth="1"/>
    <col min="11530" max="11530" width="9.140625" style="163" customWidth="1"/>
    <col min="11531" max="11532" width="9.85546875" style="163" customWidth="1"/>
    <col min="11533" max="11533" width="9.42578125" style="163" customWidth="1"/>
    <col min="11534" max="11534" width="10.140625" style="163" customWidth="1"/>
    <col min="11535" max="11538" width="9.140625" style="163"/>
    <col min="11539" max="11539" width="10.7109375" style="163" bestFit="1" customWidth="1"/>
    <col min="11540" max="11776" width="9.140625" style="163"/>
    <col min="11777" max="11777" width="18.85546875" style="163" customWidth="1"/>
    <col min="11778" max="11778" width="9.42578125" style="163" customWidth="1"/>
    <col min="11779" max="11779" width="9.7109375" style="163" customWidth="1"/>
    <col min="11780" max="11780" width="10" style="163" customWidth="1"/>
    <col min="11781" max="11781" width="9" style="163" customWidth="1"/>
    <col min="11782" max="11782" width="8.85546875" style="163" customWidth="1"/>
    <col min="11783" max="11783" width="9.28515625" style="163" customWidth="1"/>
    <col min="11784" max="11785" width="9.5703125" style="163" customWidth="1"/>
    <col min="11786" max="11786" width="9.140625" style="163" customWidth="1"/>
    <col min="11787" max="11788" width="9.85546875" style="163" customWidth="1"/>
    <col min="11789" max="11789" width="9.42578125" style="163" customWidth="1"/>
    <col min="11790" max="11790" width="10.140625" style="163" customWidth="1"/>
    <col min="11791" max="11794" width="9.140625" style="163"/>
    <col min="11795" max="11795" width="10.7109375" style="163" bestFit="1" customWidth="1"/>
    <col min="11796" max="12032" width="9.140625" style="163"/>
    <col min="12033" max="12033" width="18.85546875" style="163" customWidth="1"/>
    <col min="12034" max="12034" width="9.42578125" style="163" customWidth="1"/>
    <col min="12035" max="12035" width="9.7109375" style="163" customWidth="1"/>
    <col min="12036" max="12036" width="10" style="163" customWidth="1"/>
    <col min="12037" max="12037" width="9" style="163" customWidth="1"/>
    <col min="12038" max="12038" width="8.85546875" style="163" customWidth="1"/>
    <col min="12039" max="12039" width="9.28515625" style="163" customWidth="1"/>
    <col min="12040" max="12041" width="9.5703125" style="163" customWidth="1"/>
    <col min="12042" max="12042" width="9.140625" style="163" customWidth="1"/>
    <col min="12043" max="12044" width="9.85546875" style="163" customWidth="1"/>
    <col min="12045" max="12045" width="9.42578125" style="163" customWidth="1"/>
    <col min="12046" max="12046" width="10.140625" style="163" customWidth="1"/>
    <col min="12047" max="12050" width="9.140625" style="163"/>
    <col min="12051" max="12051" width="10.7109375" style="163" bestFit="1" customWidth="1"/>
    <col min="12052" max="12288" width="9.140625" style="163"/>
    <col min="12289" max="12289" width="18.85546875" style="163" customWidth="1"/>
    <col min="12290" max="12290" width="9.42578125" style="163" customWidth="1"/>
    <col min="12291" max="12291" width="9.7109375" style="163" customWidth="1"/>
    <col min="12292" max="12292" width="10" style="163" customWidth="1"/>
    <col min="12293" max="12293" width="9" style="163" customWidth="1"/>
    <col min="12294" max="12294" width="8.85546875" style="163" customWidth="1"/>
    <col min="12295" max="12295" width="9.28515625" style="163" customWidth="1"/>
    <col min="12296" max="12297" width="9.5703125" style="163" customWidth="1"/>
    <col min="12298" max="12298" width="9.140625" style="163" customWidth="1"/>
    <col min="12299" max="12300" width="9.85546875" style="163" customWidth="1"/>
    <col min="12301" max="12301" width="9.42578125" style="163" customWidth="1"/>
    <col min="12302" max="12302" width="10.140625" style="163" customWidth="1"/>
    <col min="12303" max="12306" width="9.140625" style="163"/>
    <col min="12307" max="12307" width="10.7109375" style="163" bestFit="1" customWidth="1"/>
    <col min="12308" max="12544" width="9.140625" style="163"/>
    <col min="12545" max="12545" width="18.85546875" style="163" customWidth="1"/>
    <col min="12546" max="12546" width="9.42578125" style="163" customWidth="1"/>
    <col min="12547" max="12547" width="9.7109375" style="163" customWidth="1"/>
    <col min="12548" max="12548" width="10" style="163" customWidth="1"/>
    <col min="12549" max="12549" width="9" style="163" customWidth="1"/>
    <col min="12550" max="12550" width="8.85546875" style="163" customWidth="1"/>
    <col min="12551" max="12551" width="9.28515625" style="163" customWidth="1"/>
    <col min="12552" max="12553" width="9.5703125" style="163" customWidth="1"/>
    <col min="12554" max="12554" width="9.140625" style="163" customWidth="1"/>
    <col min="12555" max="12556" width="9.85546875" style="163" customWidth="1"/>
    <col min="12557" max="12557" width="9.42578125" style="163" customWidth="1"/>
    <col min="12558" max="12558" width="10.140625" style="163" customWidth="1"/>
    <col min="12559" max="12562" width="9.140625" style="163"/>
    <col min="12563" max="12563" width="10.7109375" style="163" bestFit="1" customWidth="1"/>
    <col min="12564" max="12800" width="9.140625" style="163"/>
    <col min="12801" max="12801" width="18.85546875" style="163" customWidth="1"/>
    <col min="12802" max="12802" width="9.42578125" style="163" customWidth="1"/>
    <col min="12803" max="12803" width="9.7109375" style="163" customWidth="1"/>
    <col min="12804" max="12804" width="10" style="163" customWidth="1"/>
    <col min="12805" max="12805" width="9" style="163" customWidth="1"/>
    <col min="12806" max="12806" width="8.85546875" style="163" customWidth="1"/>
    <col min="12807" max="12807" width="9.28515625" style="163" customWidth="1"/>
    <col min="12808" max="12809" width="9.5703125" style="163" customWidth="1"/>
    <col min="12810" max="12810" width="9.140625" style="163" customWidth="1"/>
    <col min="12811" max="12812" width="9.85546875" style="163" customWidth="1"/>
    <col min="12813" max="12813" width="9.42578125" style="163" customWidth="1"/>
    <col min="12814" max="12814" width="10.140625" style="163" customWidth="1"/>
    <col min="12815" max="12818" width="9.140625" style="163"/>
    <col min="12819" max="12819" width="10.7109375" style="163" bestFit="1" customWidth="1"/>
    <col min="12820" max="13056" width="9.140625" style="163"/>
    <col min="13057" max="13057" width="18.85546875" style="163" customWidth="1"/>
    <col min="13058" max="13058" width="9.42578125" style="163" customWidth="1"/>
    <col min="13059" max="13059" width="9.7109375" style="163" customWidth="1"/>
    <col min="13060" max="13060" width="10" style="163" customWidth="1"/>
    <col min="13061" max="13061" width="9" style="163" customWidth="1"/>
    <col min="13062" max="13062" width="8.85546875" style="163" customWidth="1"/>
    <col min="13063" max="13063" width="9.28515625" style="163" customWidth="1"/>
    <col min="13064" max="13065" width="9.5703125" style="163" customWidth="1"/>
    <col min="13066" max="13066" width="9.140625" style="163" customWidth="1"/>
    <col min="13067" max="13068" width="9.85546875" style="163" customWidth="1"/>
    <col min="13069" max="13069" width="9.42578125" style="163" customWidth="1"/>
    <col min="13070" max="13070" width="10.140625" style="163" customWidth="1"/>
    <col min="13071" max="13074" width="9.140625" style="163"/>
    <col min="13075" max="13075" width="10.7109375" style="163" bestFit="1" customWidth="1"/>
    <col min="13076" max="13312" width="9.140625" style="163"/>
    <col min="13313" max="13313" width="18.85546875" style="163" customWidth="1"/>
    <col min="13314" max="13314" width="9.42578125" style="163" customWidth="1"/>
    <col min="13315" max="13315" width="9.7109375" style="163" customWidth="1"/>
    <col min="13316" max="13316" width="10" style="163" customWidth="1"/>
    <col min="13317" max="13317" width="9" style="163" customWidth="1"/>
    <col min="13318" max="13318" width="8.85546875" style="163" customWidth="1"/>
    <col min="13319" max="13319" width="9.28515625" style="163" customWidth="1"/>
    <col min="13320" max="13321" width="9.5703125" style="163" customWidth="1"/>
    <col min="13322" max="13322" width="9.140625" style="163" customWidth="1"/>
    <col min="13323" max="13324" width="9.85546875" style="163" customWidth="1"/>
    <col min="13325" max="13325" width="9.42578125" style="163" customWidth="1"/>
    <col min="13326" max="13326" width="10.140625" style="163" customWidth="1"/>
    <col min="13327" max="13330" width="9.140625" style="163"/>
    <col min="13331" max="13331" width="10.7109375" style="163" bestFit="1" customWidth="1"/>
    <col min="13332" max="13568" width="9.140625" style="163"/>
    <col min="13569" max="13569" width="18.85546875" style="163" customWidth="1"/>
    <col min="13570" max="13570" width="9.42578125" style="163" customWidth="1"/>
    <col min="13571" max="13571" width="9.7109375" style="163" customWidth="1"/>
    <col min="13572" max="13572" width="10" style="163" customWidth="1"/>
    <col min="13573" max="13573" width="9" style="163" customWidth="1"/>
    <col min="13574" max="13574" width="8.85546875" style="163" customWidth="1"/>
    <col min="13575" max="13575" width="9.28515625" style="163" customWidth="1"/>
    <col min="13576" max="13577" width="9.5703125" style="163" customWidth="1"/>
    <col min="13578" max="13578" width="9.140625" style="163" customWidth="1"/>
    <col min="13579" max="13580" width="9.85546875" style="163" customWidth="1"/>
    <col min="13581" max="13581" width="9.42578125" style="163" customWidth="1"/>
    <col min="13582" max="13582" width="10.140625" style="163" customWidth="1"/>
    <col min="13583" max="13586" width="9.140625" style="163"/>
    <col min="13587" max="13587" width="10.7109375" style="163" bestFit="1" customWidth="1"/>
    <col min="13588" max="13824" width="9.140625" style="163"/>
    <col min="13825" max="13825" width="18.85546875" style="163" customWidth="1"/>
    <col min="13826" max="13826" width="9.42578125" style="163" customWidth="1"/>
    <col min="13827" max="13827" width="9.7109375" style="163" customWidth="1"/>
    <col min="13828" max="13828" width="10" style="163" customWidth="1"/>
    <col min="13829" max="13829" width="9" style="163" customWidth="1"/>
    <col min="13830" max="13830" width="8.85546875" style="163" customWidth="1"/>
    <col min="13831" max="13831" width="9.28515625" style="163" customWidth="1"/>
    <col min="13832" max="13833" width="9.5703125" style="163" customWidth="1"/>
    <col min="13834" max="13834" width="9.140625" style="163" customWidth="1"/>
    <col min="13835" max="13836" width="9.85546875" style="163" customWidth="1"/>
    <col min="13837" max="13837" width="9.42578125" style="163" customWidth="1"/>
    <col min="13838" max="13838" width="10.140625" style="163" customWidth="1"/>
    <col min="13839" max="13842" width="9.140625" style="163"/>
    <col min="13843" max="13843" width="10.7109375" style="163" bestFit="1" customWidth="1"/>
    <col min="13844" max="14080" width="9.140625" style="163"/>
    <col min="14081" max="14081" width="18.85546875" style="163" customWidth="1"/>
    <col min="14082" max="14082" width="9.42578125" style="163" customWidth="1"/>
    <col min="14083" max="14083" width="9.7109375" style="163" customWidth="1"/>
    <col min="14084" max="14084" width="10" style="163" customWidth="1"/>
    <col min="14085" max="14085" width="9" style="163" customWidth="1"/>
    <col min="14086" max="14086" width="8.85546875" style="163" customWidth="1"/>
    <col min="14087" max="14087" width="9.28515625" style="163" customWidth="1"/>
    <col min="14088" max="14089" width="9.5703125" style="163" customWidth="1"/>
    <col min="14090" max="14090" width="9.140625" style="163" customWidth="1"/>
    <col min="14091" max="14092" width="9.85546875" style="163" customWidth="1"/>
    <col min="14093" max="14093" width="9.42578125" style="163" customWidth="1"/>
    <col min="14094" max="14094" width="10.140625" style="163" customWidth="1"/>
    <col min="14095" max="14098" width="9.140625" style="163"/>
    <col min="14099" max="14099" width="10.7109375" style="163" bestFit="1" customWidth="1"/>
    <col min="14100" max="14336" width="9.140625" style="163"/>
    <col min="14337" max="14337" width="18.85546875" style="163" customWidth="1"/>
    <col min="14338" max="14338" width="9.42578125" style="163" customWidth="1"/>
    <col min="14339" max="14339" width="9.7109375" style="163" customWidth="1"/>
    <col min="14340" max="14340" width="10" style="163" customWidth="1"/>
    <col min="14341" max="14341" width="9" style="163" customWidth="1"/>
    <col min="14342" max="14342" width="8.85546875" style="163" customWidth="1"/>
    <col min="14343" max="14343" width="9.28515625" style="163" customWidth="1"/>
    <col min="14344" max="14345" width="9.5703125" style="163" customWidth="1"/>
    <col min="14346" max="14346" width="9.140625" style="163" customWidth="1"/>
    <col min="14347" max="14348" width="9.85546875" style="163" customWidth="1"/>
    <col min="14349" max="14349" width="9.42578125" style="163" customWidth="1"/>
    <col min="14350" max="14350" width="10.140625" style="163" customWidth="1"/>
    <col min="14351" max="14354" width="9.140625" style="163"/>
    <col min="14355" max="14355" width="10.7109375" style="163" bestFit="1" customWidth="1"/>
    <col min="14356" max="14592" width="9.140625" style="163"/>
    <col min="14593" max="14593" width="18.85546875" style="163" customWidth="1"/>
    <col min="14594" max="14594" width="9.42578125" style="163" customWidth="1"/>
    <col min="14595" max="14595" width="9.7109375" style="163" customWidth="1"/>
    <col min="14596" max="14596" width="10" style="163" customWidth="1"/>
    <col min="14597" max="14597" width="9" style="163" customWidth="1"/>
    <col min="14598" max="14598" width="8.85546875" style="163" customWidth="1"/>
    <col min="14599" max="14599" width="9.28515625" style="163" customWidth="1"/>
    <col min="14600" max="14601" width="9.5703125" style="163" customWidth="1"/>
    <col min="14602" max="14602" width="9.140625" style="163" customWidth="1"/>
    <col min="14603" max="14604" width="9.85546875" style="163" customWidth="1"/>
    <col min="14605" max="14605" width="9.42578125" style="163" customWidth="1"/>
    <col min="14606" max="14606" width="10.140625" style="163" customWidth="1"/>
    <col min="14607" max="14610" width="9.140625" style="163"/>
    <col min="14611" max="14611" width="10.7109375" style="163" bestFit="1" customWidth="1"/>
    <col min="14612" max="14848" width="9.140625" style="163"/>
    <col min="14849" max="14849" width="18.85546875" style="163" customWidth="1"/>
    <col min="14850" max="14850" width="9.42578125" style="163" customWidth="1"/>
    <col min="14851" max="14851" width="9.7109375" style="163" customWidth="1"/>
    <col min="14852" max="14852" width="10" style="163" customWidth="1"/>
    <col min="14853" max="14853" width="9" style="163" customWidth="1"/>
    <col min="14854" max="14854" width="8.85546875" style="163" customWidth="1"/>
    <col min="14855" max="14855" width="9.28515625" style="163" customWidth="1"/>
    <col min="14856" max="14857" width="9.5703125" style="163" customWidth="1"/>
    <col min="14858" max="14858" width="9.140625" style="163" customWidth="1"/>
    <col min="14859" max="14860" width="9.85546875" style="163" customWidth="1"/>
    <col min="14861" max="14861" width="9.42578125" style="163" customWidth="1"/>
    <col min="14862" max="14862" width="10.140625" style="163" customWidth="1"/>
    <col min="14863" max="14866" width="9.140625" style="163"/>
    <col min="14867" max="14867" width="10.7109375" style="163" bestFit="1" customWidth="1"/>
    <col min="14868" max="15104" width="9.140625" style="163"/>
    <col min="15105" max="15105" width="18.85546875" style="163" customWidth="1"/>
    <col min="15106" max="15106" width="9.42578125" style="163" customWidth="1"/>
    <col min="15107" max="15107" width="9.7109375" style="163" customWidth="1"/>
    <col min="15108" max="15108" width="10" style="163" customWidth="1"/>
    <col min="15109" max="15109" width="9" style="163" customWidth="1"/>
    <col min="15110" max="15110" width="8.85546875" style="163" customWidth="1"/>
    <col min="15111" max="15111" width="9.28515625" style="163" customWidth="1"/>
    <col min="15112" max="15113" width="9.5703125" style="163" customWidth="1"/>
    <col min="15114" max="15114" width="9.140625" style="163" customWidth="1"/>
    <col min="15115" max="15116" width="9.85546875" style="163" customWidth="1"/>
    <col min="15117" max="15117" width="9.42578125" style="163" customWidth="1"/>
    <col min="15118" max="15118" width="10.140625" style="163" customWidth="1"/>
    <col min="15119" max="15122" width="9.140625" style="163"/>
    <col min="15123" max="15123" width="10.7109375" style="163" bestFit="1" customWidth="1"/>
    <col min="15124" max="15360" width="9.140625" style="163"/>
    <col min="15361" max="15361" width="18.85546875" style="163" customWidth="1"/>
    <col min="15362" max="15362" width="9.42578125" style="163" customWidth="1"/>
    <col min="15363" max="15363" width="9.7109375" style="163" customWidth="1"/>
    <col min="15364" max="15364" width="10" style="163" customWidth="1"/>
    <col min="15365" max="15365" width="9" style="163" customWidth="1"/>
    <col min="15366" max="15366" width="8.85546875" style="163" customWidth="1"/>
    <col min="15367" max="15367" width="9.28515625" style="163" customWidth="1"/>
    <col min="15368" max="15369" width="9.5703125" style="163" customWidth="1"/>
    <col min="15370" max="15370" width="9.140625" style="163" customWidth="1"/>
    <col min="15371" max="15372" width="9.85546875" style="163" customWidth="1"/>
    <col min="15373" max="15373" width="9.42578125" style="163" customWidth="1"/>
    <col min="15374" max="15374" width="10.140625" style="163" customWidth="1"/>
    <col min="15375" max="15378" width="9.140625" style="163"/>
    <col min="15379" max="15379" width="10.7109375" style="163" bestFit="1" customWidth="1"/>
    <col min="15380" max="15616" width="9.140625" style="163"/>
    <col min="15617" max="15617" width="18.85546875" style="163" customWidth="1"/>
    <col min="15618" max="15618" width="9.42578125" style="163" customWidth="1"/>
    <col min="15619" max="15619" width="9.7109375" style="163" customWidth="1"/>
    <col min="15620" max="15620" width="10" style="163" customWidth="1"/>
    <col min="15621" max="15621" width="9" style="163" customWidth="1"/>
    <col min="15622" max="15622" width="8.85546875" style="163" customWidth="1"/>
    <col min="15623" max="15623" width="9.28515625" style="163" customWidth="1"/>
    <col min="15624" max="15625" width="9.5703125" style="163" customWidth="1"/>
    <col min="15626" max="15626" width="9.140625" style="163" customWidth="1"/>
    <col min="15627" max="15628" width="9.85546875" style="163" customWidth="1"/>
    <col min="15629" max="15629" width="9.42578125" style="163" customWidth="1"/>
    <col min="15630" max="15630" width="10.140625" style="163" customWidth="1"/>
    <col min="15631" max="15634" width="9.140625" style="163"/>
    <col min="15635" max="15635" width="10.7109375" style="163" bestFit="1" customWidth="1"/>
    <col min="15636" max="15872" width="9.140625" style="163"/>
    <col min="15873" max="15873" width="18.85546875" style="163" customWidth="1"/>
    <col min="15874" max="15874" width="9.42578125" style="163" customWidth="1"/>
    <col min="15875" max="15875" width="9.7109375" style="163" customWidth="1"/>
    <col min="15876" max="15876" width="10" style="163" customWidth="1"/>
    <col min="15877" max="15877" width="9" style="163" customWidth="1"/>
    <col min="15878" max="15878" width="8.85546875" style="163" customWidth="1"/>
    <col min="15879" max="15879" width="9.28515625" style="163" customWidth="1"/>
    <col min="15880" max="15881" width="9.5703125" style="163" customWidth="1"/>
    <col min="15882" max="15882" width="9.140625" style="163" customWidth="1"/>
    <col min="15883" max="15884" width="9.85546875" style="163" customWidth="1"/>
    <col min="15885" max="15885" width="9.42578125" style="163" customWidth="1"/>
    <col min="15886" max="15886" width="10.140625" style="163" customWidth="1"/>
    <col min="15887" max="15890" width="9.140625" style="163"/>
    <col min="15891" max="15891" width="10.7109375" style="163" bestFit="1" customWidth="1"/>
    <col min="15892" max="16128" width="9.140625" style="163"/>
    <col min="16129" max="16129" width="18.85546875" style="163" customWidth="1"/>
    <col min="16130" max="16130" width="9.42578125" style="163" customWidth="1"/>
    <col min="16131" max="16131" width="9.7109375" style="163" customWidth="1"/>
    <col min="16132" max="16132" width="10" style="163" customWidth="1"/>
    <col min="16133" max="16133" width="9" style="163" customWidth="1"/>
    <col min="16134" max="16134" width="8.85546875" style="163" customWidth="1"/>
    <col min="16135" max="16135" width="9.28515625" style="163" customWidth="1"/>
    <col min="16136" max="16137" width="9.5703125" style="163" customWidth="1"/>
    <col min="16138" max="16138" width="9.140625" style="163" customWidth="1"/>
    <col min="16139" max="16140" width="9.85546875" style="163" customWidth="1"/>
    <col min="16141" max="16141" width="9.42578125" style="163" customWidth="1"/>
    <col min="16142" max="16142" width="10.140625" style="163" customWidth="1"/>
    <col min="16143" max="16146" width="9.140625" style="163"/>
    <col min="16147" max="16147" width="10.7109375" style="163" bestFit="1" customWidth="1"/>
    <col min="16148" max="16384" width="9.140625" style="163"/>
  </cols>
  <sheetData>
    <row r="1" spans="1:26" ht="32.25" customHeight="1">
      <c r="A1" s="401" t="s">
        <v>193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26" ht="32.25" customHeight="1">
      <c r="A2" s="401" t="s">
        <v>221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26" ht="26.25" customHeight="1">
      <c r="A3" s="399" t="s">
        <v>208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26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P4" s="165" t="s">
        <v>142</v>
      </c>
    </row>
    <row r="5" spans="1:26" ht="12.75" customHeight="1">
      <c r="A5" s="383"/>
      <c r="B5" s="387" t="s">
        <v>180</v>
      </c>
      <c r="C5" s="387"/>
      <c r="D5" s="400"/>
      <c r="E5" s="387" t="s">
        <v>80</v>
      </c>
      <c r="F5" s="387"/>
      <c r="G5" s="400"/>
      <c r="H5" s="387"/>
      <c r="I5" s="387"/>
      <c r="J5" s="400"/>
      <c r="K5" s="387" t="s">
        <v>218</v>
      </c>
      <c r="L5" s="387"/>
      <c r="M5" s="400"/>
      <c r="N5" s="387" t="s">
        <v>81</v>
      </c>
      <c r="O5" s="400"/>
      <c r="P5" s="402"/>
      <c r="Q5" s="166"/>
    </row>
    <row r="6" spans="1:26" ht="36.75" customHeight="1">
      <c r="A6" s="383"/>
      <c r="B6" s="387"/>
      <c r="C6" s="400"/>
      <c r="D6" s="400"/>
      <c r="E6" s="387" t="s">
        <v>79</v>
      </c>
      <c r="F6" s="400"/>
      <c r="G6" s="400"/>
      <c r="H6" s="387" t="s">
        <v>78</v>
      </c>
      <c r="I6" s="400"/>
      <c r="J6" s="400"/>
      <c r="K6" s="387"/>
      <c r="L6" s="400"/>
      <c r="M6" s="400"/>
      <c r="N6" s="400"/>
      <c r="O6" s="400"/>
      <c r="P6" s="402"/>
      <c r="Q6" s="166"/>
    </row>
    <row r="7" spans="1:26" ht="39" customHeight="1">
      <c r="A7" s="383"/>
      <c r="B7" s="146" t="s">
        <v>178</v>
      </c>
      <c r="C7" s="146" t="s">
        <v>77</v>
      </c>
      <c r="D7" s="146" t="s">
        <v>189</v>
      </c>
      <c r="E7" s="146" t="s">
        <v>178</v>
      </c>
      <c r="F7" s="146" t="s">
        <v>77</v>
      </c>
      <c r="G7" s="146" t="s">
        <v>189</v>
      </c>
      <c r="H7" s="146" t="s">
        <v>178</v>
      </c>
      <c r="I7" s="146" t="s">
        <v>77</v>
      </c>
      <c r="J7" s="146" t="s">
        <v>189</v>
      </c>
      <c r="K7" s="146" t="s">
        <v>178</v>
      </c>
      <c r="L7" s="146" t="s">
        <v>77</v>
      </c>
      <c r="M7" s="146" t="s">
        <v>189</v>
      </c>
      <c r="N7" s="167" t="s">
        <v>178</v>
      </c>
      <c r="O7" s="146" t="s">
        <v>77</v>
      </c>
      <c r="P7" s="168" t="s">
        <v>189</v>
      </c>
      <c r="Q7" s="166"/>
      <c r="R7" s="166"/>
      <c r="S7" s="166"/>
    </row>
    <row r="8" spans="1:26">
      <c r="A8" s="149" t="s">
        <v>85</v>
      </c>
      <c r="B8" s="169">
        <f>SUM(B9:B28)</f>
        <v>4710065</v>
      </c>
      <c r="C8" s="169">
        <f>SUM(C9:C28)</f>
        <v>4502448</v>
      </c>
      <c r="D8" s="170">
        <f>B8/C8*100</f>
        <v>104.61120261688752</v>
      </c>
      <c r="E8" s="169">
        <f>SUM(E9:E28)</f>
        <v>864035</v>
      </c>
      <c r="F8" s="169">
        <f>SUM(F9:F28)</f>
        <v>827555</v>
      </c>
      <c r="G8" s="170">
        <f>E8/F8%</f>
        <v>104.4081662246014</v>
      </c>
      <c r="H8" s="169">
        <f>SUM(H9:H28)</f>
        <v>3846030</v>
      </c>
      <c r="I8" s="169">
        <f>SUM(I9:I28)</f>
        <v>3674894</v>
      </c>
      <c r="J8" s="170">
        <f>H8/I8%</f>
        <v>104.65689622612243</v>
      </c>
      <c r="K8" s="169">
        <f>SUM(K9:K28)</f>
        <v>4403214</v>
      </c>
      <c r="L8" s="169">
        <f>SUM(L9:L28)</f>
        <v>4748259</v>
      </c>
      <c r="M8" s="170">
        <f>K8/L8%</f>
        <v>92.733231274873603</v>
      </c>
      <c r="N8" s="169">
        <f>SUM(N9:N28)</f>
        <v>9113279</v>
      </c>
      <c r="O8" s="169">
        <f>SUM(O9:O28)</f>
        <v>9250708</v>
      </c>
      <c r="P8" s="170">
        <f>N8/O8%</f>
        <v>98.514394790106877</v>
      </c>
      <c r="Q8" s="136"/>
      <c r="R8" s="136"/>
      <c r="S8" s="79"/>
      <c r="T8" s="136"/>
      <c r="U8" s="136"/>
      <c r="V8" s="79"/>
      <c r="W8" s="136"/>
      <c r="X8" s="136"/>
      <c r="Y8" s="172"/>
      <c r="Z8" s="173"/>
    </row>
    <row r="9" spans="1:26">
      <c r="A9" s="149" t="s">
        <v>86</v>
      </c>
      <c r="B9" s="169">
        <f>E9+H9</f>
        <v>484984</v>
      </c>
      <c r="C9" s="169">
        <f>F9+I9</f>
        <v>500008</v>
      </c>
      <c r="D9" s="170">
        <f t="shared" ref="D9:D25" si="0">B9/C9*100</f>
        <v>96.995248076030776</v>
      </c>
      <c r="E9" s="169">
        <v>30478</v>
      </c>
      <c r="F9" s="169">
        <v>25622</v>
      </c>
      <c r="G9" s="170">
        <f t="shared" ref="G9:G28" si="1">E9/F9%</f>
        <v>118.95246272734367</v>
      </c>
      <c r="H9" s="169">
        <v>454506</v>
      </c>
      <c r="I9" s="169">
        <v>474386</v>
      </c>
      <c r="J9" s="170">
        <f t="shared" ref="J9:J28" si="2">H9/I9%</f>
        <v>95.80931983658877</v>
      </c>
      <c r="K9" s="169">
        <v>345492</v>
      </c>
      <c r="L9" s="169">
        <v>369669</v>
      </c>
      <c r="M9" s="170">
        <f t="shared" ref="M9:M28" si="3">K9/L9%</f>
        <v>93.459824870356996</v>
      </c>
      <c r="N9" s="256">
        <f>E9+H9+K9</f>
        <v>830476</v>
      </c>
      <c r="O9" s="256">
        <f>F9+I9+L9</f>
        <v>869677</v>
      </c>
      <c r="P9" s="170">
        <f t="shared" ref="P9:P28" si="4">N9/O9%</f>
        <v>95.492464443695752</v>
      </c>
      <c r="Q9" s="136"/>
      <c r="R9" s="136"/>
      <c r="S9" s="79"/>
      <c r="T9" s="136"/>
      <c r="U9" s="136"/>
      <c r="V9" s="79"/>
      <c r="W9" s="136"/>
      <c r="X9" s="136"/>
      <c r="Y9" s="173"/>
      <c r="Z9" s="173"/>
    </row>
    <row r="10" spans="1:26">
      <c r="A10" s="149" t="s">
        <v>87</v>
      </c>
      <c r="B10" s="169">
        <f t="shared" ref="B10:B25" si="5">E10+H10</f>
        <v>227445</v>
      </c>
      <c r="C10" s="169">
        <f t="shared" ref="C10:C25" si="6">F10+I10</f>
        <v>234673</v>
      </c>
      <c r="D10" s="170">
        <f t="shared" si="0"/>
        <v>96.919969489459803</v>
      </c>
      <c r="E10" s="169">
        <v>129234</v>
      </c>
      <c r="F10" s="169">
        <v>135095</v>
      </c>
      <c r="G10" s="170">
        <f t="shared" si="1"/>
        <v>95.66157148673156</v>
      </c>
      <c r="H10" s="169">
        <v>98211</v>
      </c>
      <c r="I10" s="169">
        <v>99578</v>
      </c>
      <c r="J10" s="170">
        <f t="shared" si="2"/>
        <v>98.627206812749804</v>
      </c>
      <c r="K10" s="169">
        <v>238092</v>
      </c>
      <c r="L10" s="169">
        <v>239960</v>
      </c>
      <c r="M10" s="170">
        <f t="shared" si="3"/>
        <v>99.221536922820476</v>
      </c>
      <c r="N10" s="256">
        <f t="shared" ref="N10:O28" si="7">E10+H10+K10</f>
        <v>465537</v>
      </c>
      <c r="O10" s="256">
        <f t="shared" si="7"/>
        <v>474633</v>
      </c>
      <c r="P10" s="170">
        <f t="shared" si="4"/>
        <v>98.083571938740036</v>
      </c>
      <c r="Q10" s="136"/>
      <c r="R10" s="136"/>
      <c r="S10" s="79"/>
      <c r="T10" s="136"/>
      <c r="U10" s="136"/>
      <c r="V10" s="79"/>
      <c r="W10" s="136"/>
      <c r="X10" s="136"/>
      <c r="Y10" s="172"/>
      <c r="Z10" s="173"/>
    </row>
    <row r="11" spans="1:26">
      <c r="A11" s="149" t="s">
        <v>88</v>
      </c>
      <c r="B11" s="169">
        <f t="shared" si="5"/>
        <v>392339</v>
      </c>
      <c r="C11" s="169">
        <f t="shared" si="6"/>
        <v>364692</v>
      </c>
      <c r="D11" s="170">
        <f t="shared" si="0"/>
        <v>107.58091759621817</v>
      </c>
      <c r="E11" s="169">
        <v>58399</v>
      </c>
      <c r="F11" s="169">
        <v>55211</v>
      </c>
      <c r="G11" s="170">
        <f t="shared" si="1"/>
        <v>105.77421166071979</v>
      </c>
      <c r="H11" s="169">
        <v>333940</v>
      </c>
      <c r="I11" s="169">
        <v>309481</v>
      </c>
      <c r="J11" s="170">
        <f>H11/I11%</f>
        <v>107.90323153925443</v>
      </c>
      <c r="K11" s="169">
        <v>250789</v>
      </c>
      <c r="L11" s="169">
        <v>247673</v>
      </c>
      <c r="M11" s="170">
        <f>K11/L11%</f>
        <v>101.25811049246386</v>
      </c>
      <c r="N11" s="256">
        <f>E11+H11+K11</f>
        <v>643128</v>
      </c>
      <c r="O11" s="256">
        <f t="shared" si="7"/>
        <v>612365</v>
      </c>
      <c r="P11" s="170">
        <f t="shared" si="4"/>
        <v>105.02363786303921</v>
      </c>
      <c r="Q11" s="136"/>
      <c r="R11" s="136"/>
      <c r="S11" s="79"/>
      <c r="T11" s="136"/>
      <c r="U11" s="136"/>
      <c r="V11" s="79"/>
      <c r="W11" s="136"/>
      <c r="X11" s="136"/>
      <c r="Y11" s="172"/>
      <c r="Z11" s="173"/>
    </row>
    <row r="12" spans="1:26">
      <c r="A12" s="149" t="s">
        <v>89</v>
      </c>
      <c r="B12" s="169">
        <f t="shared" si="5"/>
        <v>382141</v>
      </c>
      <c r="C12" s="169">
        <f t="shared" si="6"/>
        <v>375429</v>
      </c>
      <c r="D12" s="170">
        <f t="shared" si="0"/>
        <v>101.78782139898624</v>
      </c>
      <c r="E12" s="169">
        <v>62845</v>
      </c>
      <c r="F12" s="169">
        <v>52330</v>
      </c>
      <c r="G12" s="170">
        <f t="shared" si="1"/>
        <v>120.09363653735907</v>
      </c>
      <c r="H12" s="169">
        <v>319296</v>
      </c>
      <c r="I12" s="169">
        <v>323099</v>
      </c>
      <c r="J12" s="170">
        <f t="shared" si="2"/>
        <v>98.822961383353103</v>
      </c>
      <c r="K12" s="169">
        <v>344115</v>
      </c>
      <c r="L12" s="169">
        <v>365098</v>
      </c>
      <c r="M12" s="170">
        <f t="shared" si="3"/>
        <v>94.252775967000645</v>
      </c>
      <c r="N12" s="256">
        <f t="shared" si="7"/>
        <v>726256</v>
      </c>
      <c r="O12" s="256">
        <f t="shared" si="7"/>
        <v>740527</v>
      </c>
      <c r="P12" s="170">
        <f t="shared" si="4"/>
        <v>98.072858923442354</v>
      </c>
      <c r="Q12" s="136"/>
      <c r="R12" s="136"/>
      <c r="S12" s="79"/>
      <c r="T12" s="136"/>
      <c r="U12" s="136"/>
      <c r="V12" s="79"/>
      <c r="W12" s="136"/>
      <c r="X12" s="136"/>
      <c r="Y12" s="172"/>
      <c r="Z12" s="173"/>
    </row>
    <row r="13" spans="1:26">
      <c r="A13" s="149" t="s">
        <v>90</v>
      </c>
      <c r="B13" s="169">
        <f t="shared" si="5"/>
        <v>118656</v>
      </c>
      <c r="C13" s="169">
        <f t="shared" si="6"/>
        <v>113156</v>
      </c>
      <c r="D13" s="170">
        <f t="shared" si="0"/>
        <v>104.86054650217397</v>
      </c>
      <c r="E13" s="169">
        <v>2341</v>
      </c>
      <c r="F13" s="169">
        <v>1978</v>
      </c>
      <c r="G13" s="170">
        <f t="shared" si="1"/>
        <v>118.35187057633973</v>
      </c>
      <c r="H13" s="169">
        <v>116315</v>
      </c>
      <c r="I13" s="169">
        <v>111178</v>
      </c>
      <c r="J13" s="170">
        <f t="shared" si="2"/>
        <v>104.62051844789437</v>
      </c>
      <c r="K13" s="169">
        <v>112403</v>
      </c>
      <c r="L13" s="169">
        <v>109857</v>
      </c>
      <c r="M13" s="170">
        <f t="shared" si="3"/>
        <v>102.31755828030987</v>
      </c>
      <c r="N13" s="256">
        <f t="shared" si="7"/>
        <v>231059</v>
      </c>
      <c r="O13" s="256">
        <f t="shared" si="7"/>
        <v>223013</v>
      </c>
      <c r="P13" s="170">
        <f t="shared" si="4"/>
        <v>103.60786142511871</v>
      </c>
      <c r="Q13" s="136"/>
      <c r="R13" s="136"/>
      <c r="S13" s="79"/>
      <c r="T13" s="136"/>
      <c r="U13" s="136"/>
      <c r="V13" s="79"/>
      <c r="W13" s="136"/>
      <c r="X13" s="136"/>
      <c r="Y13" s="172"/>
      <c r="Z13" s="173"/>
    </row>
    <row r="14" spans="1:26" ht="22.5">
      <c r="A14" s="149" t="s">
        <v>91</v>
      </c>
      <c r="B14" s="169">
        <f t="shared" si="5"/>
        <v>675125</v>
      </c>
      <c r="C14" s="169">
        <f t="shared" si="6"/>
        <v>607808</v>
      </c>
      <c r="D14" s="170">
        <f t="shared" si="0"/>
        <v>111.07537248604822</v>
      </c>
      <c r="E14" s="169">
        <v>84934</v>
      </c>
      <c r="F14" s="169">
        <v>80526</v>
      </c>
      <c r="G14" s="170">
        <f t="shared" si="1"/>
        <v>105.47400839480416</v>
      </c>
      <c r="H14" s="169">
        <v>590191</v>
      </c>
      <c r="I14" s="169">
        <v>527282</v>
      </c>
      <c r="J14" s="170">
        <f t="shared" si="2"/>
        <v>111.93080742373152</v>
      </c>
      <c r="K14" s="169">
        <v>270685</v>
      </c>
      <c r="L14" s="169">
        <v>258650</v>
      </c>
      <c r="M14" s="170">
        <f t="shared" si="3"/>
        <v>104.65300599265417</v>
      </c>
      <c r="N14" s="256">
        <f t="shared" si="7"/>
        <v>945810</v>
      </c>
      <c r="O14" s="256">
        <f t="shared" si="7"/>
        <v>866458</v>
      </c>
      <c r="P14" s="170">
        <f t="shared" si="4"/>
        <v>109.15820501397644</v>
      </c>
      <c r="Q14" s="136"/>
      <c r="R14" s="136"/>
      <c r="S14" s="79"/>
      <c r="T14" s="136"/>
      <c r="U14" s="136"/>
      <c r="V14" s="79"/>
      <c r="W14" s="136"/>
      <c r="X14" s="136"/>
      <c r="Y14" s="172"/>
      <c r="Z14" s="173"/>
    </row>
    <row r="15" spans="1:26">
      <c r="A15" s="149" t="s">
        <v>92</v>
      </c>
      <c r="B15" s="169">
        <f t="shared" si="5"/>
        <v>250223</v>
      </c>
      <c r="C15" s="169">
        <f t="shared" si="6"/>
        <v>246064</v>
      </c>
      <c r="D15" s="170">
        <f t="shared" si="0"/>
        <v>101.69021067689708</v>
      </c>
      <c r="E15" s="169">
        <v>26240</v>
      </c>
      <c r="F15" s="169">
        <v>32011</v>
      </c>
      <c r="G15" s="170">
        <f t="shared" si="1"/>
        <v>81.971822186123518</v>
      </c>
      <c r="H15" s="169">
        <v>223983</v>
      </c>
      <c r="I15" s="169">
        <v>214053</v>
      </c>
      <c r="J15" s="170">
        <f t="shared" si="2"/>
        <v>104.63903799526284</v>
      </c>
      <c r="K15" s="169">
        <v>280770</v>
      </c>
      <c r="L15" s="169">
        <v>263345</v>
      </c>
      <c r="M15" s="170">
        <f t="shared" si="3"/>
        <v>106.61679545842907</v>
      </c>
      <c r="N15" s="256">
        <f t="shared" si="7"/>
        <v>530993</v>
      </c>
      <c r="O15" s="256">
        <f t="shared" si="7"/>
        <v>509409</v>
      </c>
      <c r="P15" s="170">
        <f t="shared" si="4"/>
        <v>104.23706687553616</v>
      </c>
      <c r="Q15" s="136"/>
      <c r="R15" s="136"/>
      <c r="S15" s="79"/>
      <c r="T15" s="136"/>
      <c r="U15" s="136"/>
      <c r="V15" s="79"/>
      <c r="W15" s="136"/>
      <c r="X15" s="136"/>
      <c r="Y15" s="172"/>
      <c r="Z15" s="173"/>
    </row>
    <row r="16" spans="1:26">
      <c r="A16" s="149" t="s">
        <v>93</v>
      </c>
      <c r="B16" s="169">
        <f t="shared" si="5"/>
        <v>282395</v>
      </c>
      <c r="C16" s="169">
        <f t="shared" si="6"/>
        <v>270316</v>
      </c>
      <c r="D16" s="170">
        <f t="shared" si="0"/>
        <v>104.46847393421032</v>
      </c>
      <c r="E16" s="169">
        <v>32688</v>
      </c>
      <c r="F16" s="169">
        <v>31121</v>
      </c>
      <c r="G16" s="170">
        <f t="shared" si="1"/>
        <v>105.03518524469008</v>
      </c>
      <c r="H16" s="169">
        <v>249707</v>
      </c>
      <c r="I16" s="169">
        <v>239195</v>
      </c>
      <c r="J16" s="170">
        <f t="shared" si="2"/>
        <v>104.39474069274024</v>
      </c>
      <c r="K16" s="169">
        <v>282032</v>
      </c>
      <c r="L16" s="169">
        <v>299753</v>
      </c>
      <c r="M16" s="170">
        <f t="shared" si="3"/>
        <v>94.088132562476432</v>
      </c>
      <c r="N16" s="256">
        <f t="shared" si="7"/>
        <v>564427</v>
      </c>
      <c r="O16" s="256">
        <f t="shared" si="7"/>
        <v>570069</v>
      </c>
      <c r="P16" s="170">
        <f t="shared" si="4"/>
        <v>99.010295244961583</v>
      </c>
      <c r="Q16" s="136"/>
      <c r="R16" s="136"/>
      <c r="S16" s="79"/>
      <c r="T16" s="136"/>
      <c r="U16" s="136"/>
      <c r="V16" s="79"/>
      <c r="W16" s="136"/>
      <c r="X16" s="136"/>
      <c r="Y16" s="173"/>
      <c r="Z16" s="173"/>
    </row>
    <row r="17" spans="1:26" ht="14.25" customHeight="1">
      <c r="A17" s="149" t="s">
        <v>94</v>
      </c>
      <c r="B17" s="169">
        <f t="shared" si="5"/>
        <v>330675</v>
      </c>
      <c r="C17" s="169">
        <f t="shared" si="6"/>
        <v>322315</v>
      </c>
      <c r="D17" s="170">
        <f t="shared" si="0"/>
        <v>102.59373594154786</v>
      </c>
      <c r="E17" s="169">
        <v>26242</v>
      </c>
      <c r="F17" s="169">
        <v>24901</v>
      </c>
      <c r="G17" s="170">
        <f t="shared" si="1"/>
        <v>105.38532589052649</v>
      </c>
      <c r="H17" s="169">
        <v>304433</v>
      </c>
      <c r="I17" s="169">
        <v>297414</v>
      </c>
      <c r="J17" s="170">
        <f t="shared" si="2"/>
        <v>102.36000995245685</v>
      </c>
      <c r="K17" s="169">
        <v>216317</v>
      </c>
      <c r="L17" s="169">
        <v>219577</v>
      </c>
      <c r="M17" s="170">
        <f t="shared" si="3"/>
        <v>98.515327197292976</v>
      </c>
      <c r="N17" s="256">
        <f t="shared" si="7"/>
        <v>546992</v>
      </c>
      <c r="O17" s="256">
        <f t="shared" si="7"/>
        <v>541892</v>
      </c>
      <c r="P17" s="170">
        <f t="shared" si="4"/>
        <v>100.94114694440958</v>
      </c>
      <c r="Q17" s="136"/>
      <c r="R17" s="136"/>
      <c r="S17" s="79"/>
      <c r="T17" s="136"/>
      <c r="U17" s="136"/>
      <c r="V17" s="79"/>
      <c r="W17" s="136"/>
      <c r="X17" s="136"/>
      <c r="Y17" s="172"/>
      <c r="Z17" s="173"/>
    </row>
    <row r="18" spans="1:26" ht="14.25" customHeight="1">
      <c r="A18" s="149" t="s">
        <v>95</v>
      </c>
      <c r="B18" s="169">
        <f t="shared" si="5"/>
        <v>242885</v>
      </c>
      <c r="C18" s="169">
        <f t="shared" si="6"/>
        <v>228674</v>
      </c>
      <c r="D18" s="170">
        <f t="shared" si="0"/>
        <v>106.21452373247504</v>
      </c>
      <c r="E18" s="169">
        <v>120596</v>
      </c>
      <c r="F18" s="169">
        <v>113615</v>
      </c>
      <c r="G18" s="170">
        <f t="shared" si="1"/>
        <v>106.14443515380891</v>
      </c>
      <c r="H18" s="169">
        <v>122289</v>
      </c>
      <c r="I18" s="169">
        <v>115059</v>
      </c>
      <c r="J18" s="170">
        <f t="shared" si="2"/>
        <v>106.28373269366152</v>
      </c>
      <c r="K18" s="169">
        <v>179980</v>
      </c>
      <c r="L18" s="169">
        <v>173600</v>
      </c>
      <c r="M18" s="170">
        <f t="shared" si="3"/>
        <v>103.67511520737327</v>
      </c>
      <c r="N18" s="256">
        <f t="shared" si="7"/>
        <v>422865</v>
      </c>
      <c r="O18" s="256">
        <f t="shared" si="7"/>
        <v>402274</v>
      </c>
      <c r="P18" s="170">
        <f t="shared" si="4"/>
        <v>105.11865047206631</v>
      </c>
      <c r="Q18" s="136"/>
      <c r="R18" s="136"/>
      <c r="S18" s="79"/>
      <c r="T18" s="136"/>
      <c r="U18" s="136"/>
      <c r="V18" s="79"/>
      <c r="W18" s="136"/>
      <c r="X18" s="136"/>
      <c r="Y18" s="172"/>
      <c r="Z18" s="173"/>
    </row>
    <row r="19" spans="1:26" ht="14.25" customHeight="1">
      <c r="A19" s="149" t="s">
        <v>96</v>
      </c>
      <c r="B19" s="169">
        <f t="shared" si="5"/>
        <v>167006</v>
      </c>
      <c r="C19" s="169">
        <f t="shared" si="6"/>
        <v>142717</v>
      </c>
      <c r="D19" s="170">
        <f t="shared" si="0"/>
        <v>117.01899563471765</v>
      </c>
      <c r="E19" s="169">
        <v>6883</v>
      </c>
      <c r="F19" s="169">
        <v>6374</v>
      </c>
      <c r="G19" s="170">
        <f t="shared" si="1"/>
        <v>107.98556636335111</v>
      </c>
      <c r="H19" s="169">
        <v>160123</v>
      </c>
      <c r="I19" s="169">
        <v>136343</v>
      </c>
      <c r="J19" s="170">
        <f t="shared" si="2"/>
        <v>117.44130611765914</v>
      </c>
      <c r="K19" s="169">
        <v>238142</v>
      </c>
      <c r="L19" s="169">
        <v>229045</v>
      </c>
      <c r="M19" s="170">
        <f t="shared" si="3"/>
        <v>103.97170861621079</v>
      </c>
      <c r="N19" s="256">
        <f t="shared" si="7"/>
        <v>405148</v>
      </c>
      <c r="O19" s="256">
        <f t="shared" si="7"/>
        <v>371762</v>
      </c>
      <c r="P19" s="170">
        <f t="shared" si="4"/>
        <v>108.98047675663463</v>
      </c>
      <c r="Q19" s="136"/>
      <c r="R19" s="136"/>
      <c r="S19" s="79"/>
      <c r="T19" s="136"/>
      <c r="U19" s="136"/>
      <c r="V19" s="79"/>
      <c r="W19" s="136"/>
      <c r="X19" s="136"/>
      <c r="Y19" s="172"/>
      <c r="Z19" s="173"/>
    </row>
    <row r="20" spans="1:26" ht="14.25" customHeight="1">
      <c r="A20" s="149" t="s">
        <v>97</v>
      </c>
      <c r="B20" s="169">
        <f t="shared" si="5"/>
        <v>11142</v>
      </c>
      <c r="C20" s="169">
        <f t="shared" si="6"/>
        <v>11170</v>
      </c>
      <c r="D20" s="170">
        <f t="shared" si="0"/>
        <v>99.74932855863922</v>
      </c>
      <c r="E20" s="169">
        <v>142</v>
      </c>
      <c r="F20" s="169">
        <v>126</v>
      </c>
      <c r="G20" s="170">
        <f t="shared" si="1"/>
        <v>112.6984126984127</v>
      </c>
      <c r="H20" s="169">
        <v>11000</v>
      </c>
      <c r="I20" s="169">
        <v>11044</v>
      </c>
      <c r="J20" s="170">
        <f t="shared" si="2"/>
        <v>99.601593625498012</v>
      </c>
      <c r="K20" s="169">
        <v>17247</v>
      </c>
      <c r="L20" s="169">
        <v>18649</v>
      </c>
      <c r="M20" s="170">
        <f t="shared" si="3"/>
        <v>92.48217062577082</v>
      </c>
      <c r="N20" s="256">
        <f t="shared" si="7"/>
        <v>28389</v>
      </c>
      <c r="O20" s="256">
        <f t="shared" si="7"/>
        <v>29819</v>
      </c>
      <c r="P20" s="170">
        <f t="shared" si="4"/>
        <v>95.204399879271605</v>
      </c>
      <c r="Q20" s="136"/>
      <c r="R20" s="136"/>
      <c r="S20" s="79"/>
      <c r="T20" s="136"/>
      <c r="U20" s="136"/>
      <c r="V20" s="79"/>
      <c r="W20" s="136"/>
      <c r="X20" s="136"/>
      <c r="Y20" s="172"/>
      <c r="Z20" s="173"/>
    </row>
    <row r="21" spans="1:26" ht="14.25" customHeight="1">
      <c r="A21" s="149" t="s">
        <v>98</v>
      </c>
      <c r="B21" s="169">
        <f t="shared" si="5"/>
        <v>324723</v>
      </c>
      <c r="C21" s="169">
        <f t="shared" si="6"/>
        <v>309843</v>
      </c>
      <c r="D21" s="170">
        <f t="shared" si="0"/>
        <v>104.80243219953331</v>
      </c>
      <c r="E21" s="169">
        <v>68633</v>
      </c>
      <c r="F21" s="169">
        <v>68535</v>
      </c>
      <c r="G21" s="170">
        <f t="shared" si="1"/>
        <v>100.14299263150215</v>
      </c>
      <c r="H21" s="169">
        <v>256090</v>
      </c>
      <c r="I21" s="169">
        <v>241308</v>
      </c>
      <c r="J21" s="170">
        <f t="shared" si="2"/>
        <v>106.12578115934822</v>
      </c>
      <c r="K21" s="169">
        <v>222549</v>
      </c>
      <c r="L21" s="169">
        <v>261066</v>
      </c>
      <c r="M21" s="170">
        <f t="shared" si="3"/>
        <v>85.246259566546399</v>
      </c>
      <c r="N21" s="256">
        <f t="shared" si="7"/>
        <v>547272</v>
      </c>
      <c r="O21" s="256">
        <f t="shared" si="7"/>
        <v>570909</v>
      </c>
      <c r="P21" s="170">
        <f t="shared" si="4"/>
        <v>95.859760487222999</v>
      </c>
      <c r="Q21" s="136"/>
      <c r="R21" s="136"/>
      <c r="S21" s="79"/>
      <c r="T21" s="136"/>
      <c r="U21" s="136"/>
      <c r="V21" s="79"/>
      <c r="W21" s="136"/>
      <c r="X21" s="136"/>
      <c r="Y21" s="172"/>
      <c r="Z21" s="173"/>
    </row>
    <row r="22" spans="1:26" ht="14.25" customHeight="1">
      <c r="A22" s="149" t="s">
        <v>99</v>
      </c>
      <c r="B22" s="169">
        <f t="shared" si="5"/>
        <v>195716</v>
      </c>
      <c r="C22" s="169">
        <f t="shared" si="6"/>
        <v>197144</v>
      </c>
      <c r="D22" s="170">
        <f t="shared" si="0"/>
        <v>99.275656373006541</v>
      </c>
      <c r="E22" s="169">
        <v>120237</v>
      </c>
      <c r="F22" s="169">
        <v>118835</v>
      </c>
      <c r="G22" s="170">
        <f t="shared" si="1"/>
        <v>101.17978709976018</v>
      </c>
      <c r="H22" s="169">
        <v>75479</v>
      </c>
      <c r="I22" s="169">
        <v>78309</v>
      </c>
      <c r="J22" s="170">
        <f t="shared" si="2"/>
        <v>96.386111430359207</v>
      </c>
      <c r="K22" s="169">
        <v>148462</v>
      </c>
      <c r="L22" s="169">
        <v>177932</v>
      </c>
      <c r="M22" s="170">
        <f t="shared" si="3"/>
        <v>83.437492974844332</v>
      </c>
      <c r="N22" s="256">
        <f t="shared" si="7"/>
        <v>344178</v>
      </c>
      <c r="O22" s="256">
        <f t="shared" si="7"/>
        <v>375076</v>
      </c>
      <c r="P22" s="170">
        <f t="shared" si="4"/>
        <v>91.762202860220327</v>
      </c>
      <c r="Q22" s="136"/>
      <c r="R22" s="136"/>
      <c r="S22" s="79"/>
      <c r="T22" s="136"/>
      <c r="U22" s="136"/>
      <c r="V22" s="79"/>
      <c r="W22" s="136"/>
      <c r="X22" s="136"/>
      <c r="Y22" s="172"/>
      <c r="Z22" s="173"/>
    </row>
    <row r="23" spans="1:26" ht="14.25" customHeight="1">
      <c r="A23" s="149" t="s">
        <v>188</v>
      </c>
      <c r="B23" s="169">
        <f t="shared" si="5"/>
        <v>287229</v>
      </c>
      <c r="C23" s="169">
        <f t="shared" si="6"/>
        <v>220206</v>
      </c>
      <c r="D23" s="170">
        <f t="shared" si="0"/>
        <v>130.43650036783737</v>
      </c>
      <c r="E23" s="169">
        <v>59641</v>
      </c>
      <c r="F23" s="169">
        <v>46477</v>
      </c>
      <c r="G23" s="170">
        <f t="shared" si="1"/>
        <v>128.32368698496032</v>
      </c>
      <c r="H23" s="169">
        <v>227588</v>
      </c>
      <c r="I23" s="169">
        <v>173729</v>
      </c>
      <c r="J23" s="170">
        <f t="shared" si="2"/>
        <v>131.00173258350651</v>
      </c>
      <c r="K23" s="169">
        <v>894131</v>
      </c>
      <c r="L23" s="169">
        <v>1113727</v>
      </c>
      <c r="M23" s="170">
        <f t="shared" si="3"/>
        <v>80.282780250456341</v>
      </c>
      <c r="N23" s="256">
        <f t="shared" si="7"/>
        <v>1181360</v>
      </c>
      <c r="O23" s="256">
        <f t="shared" si="7"/>
        <v>1333933</v>
      </c>
      <c r="P23" s="170">
        <f t="shared" si="4"/>
        <v>88.562169164418307</v>
      </c>
      <c r="Q23" s="136"/>
      <c r="R23" s="136"/>
      <c r="S23" s="79"/>
      <c r="T23" s="136"/>
      <c r="U23" s="136"/>
      <c r="V23" s="79"/>
      <c r="W23" s="136"/>
      <c r="X23" s="136"/>
      <c r="Y23" s="172"/>
      <c r="Z23" s="173"/>
    </row>
    <row r="24" spans="1:26" ht="14.25" customHeight="1">
      <c r="A24" s="149" t="s">
        <v>101</v>
      </c>
      <c r="B24" s="169">
        <f t="shared" si="5"/>
        <v>130097</v>
      </c>
      <c r="C24" s="169">
        <f t="shared" si="6"/>
        <v>133101</v>
      </c>
      <c r="D24" s="170">
        <f t="shared" si="0"/>
        <v>97.743067294761119</v>
      </c>
      <c r="E24" s="169">
        <v>1797</v>
      </c>
      <c r="F24" s="169">
        <v>2167</v>
      </c>
      <c r="G24" s="170">
        <f t="shared" si="1"/>
        <v>82.925703737886479</v>
      </c>
      <c r="H24" s="169">
        <v>128300</v>
      </c>
      <c r="I24" s="169">
        <v>130934</v>
      </c>
      <c r="J24" s="170">
        <f t="shared" si="2"/>
        <v>97.988299448577152</v>
      </c>
      <c r="K24" s="169">
        <v>54911</v>
      </c>
      <c r="L24" s="169">
        <v>77690</v>
      </c>
      <c r="M24" s="170">
        <f t="shared" si="3"/>
        <v>70.6796241472519</v>
      </c>
      <c r="N24" s="256">
        <f t="shared" si="7"/>
        <v>185008</v>
      </c>
      <c r="O24" s="256">
        <f t="shared" si="7"/>
        <v>210791</v>
      </c>
      <c r="P24" s="170">
        <f t="shared" si="4"/>
        <v>87.768453112324536</v>
      </c>
      <c r="Q24" s="136"/>
      <c r="R24" s="136"/>
      <c r="S24" s="79"/>
      <c r="T24" s="136"/>
      <c r="U24" s="136"/>
      <c r="V24" s="79"/>
      <c r="W24" s="136"/>
      <c r="X24" s="136"/>
      <c r="Y24" s="173"/>
      <c r="Z24" s="173"/>
    </row>
    <row r="25" spans="1:26" ht="22.5">
      <c r="A25" s="149" t="s">
        <v>102</v>
      </c>
      <c r="B25" s="169">
        <f t="shared" si="5"/>
        <v>199633</v>
      </c>
      <c r="C25" s="169">
        <f t="shared" si="6"/>
        <v>212618</v>
      </c>
      <c r="D25" s="170">
        <f t="shared" si="0"/>
        <v>93.892803055244627</v>
      </c>
      <c r="E25" s="169">
        <v>28030</v>
      </c>
      <c r="F25" s="169">
        <v>28237</v>
      </c>
      <c r="G25" s="170">
        <f t="shared" si="1"/>
        <v>99.266919290292876</v>
      </c>
      <c r="H25" s="169">
        <v>171603</v>
      </c>
      <c r="I25" s="169">
        <v>184381</v>
      </c>
      <c r="J25" s="170">
        <f t="shared" si="2"/>
        <v>93.069784847679543</v>
      </c>
      <c r="K25" s="169">
        <v>223311</v>
      </c>
      <c r="L25" s="169">
        <v>261157</v>
      </c>
      <c r="M25" s="170">
        <f t="shared" si="3"/>
        <v>85.508334067246906</v>
      </c>
      <c r="N25" s="256">
        <f t="shared" si="7"/>
        <v>422944</v>
      </c>
      <c r="O25" s="256">
        <f t="shared" si="7"/>
        <v>473775</v>
      </c>
      <c r="P25" s="170">
        <f t="shared" si="4"/>
        <v>89.271067489842224</v>
      </c>
      <c r="Q25" s="136"/>
      <c r="R25" s="136"/>
      <c r="S25" s="79"/>
      <c r="T25" s="136"/>
      <c r="U25" s="136"/>
      <c r="V25" s="79"/>
      <c r="W25" s="136"/>
      <c r="X25" s="136"/>
      <c r="Y25" s="172"/>
      <c r="Z25" s="173"/>
    </row>
    <row r="26" spans="1:26">
      <c r="A26" s="149" t="s">
        <v>103</v>
      </c>
      <c r="B26" s="169">
        <f>H26</f>
        <v>59</v>
      </c>
      <c r="C26" s="169" t="s">
        <v>187</v>
      </c>
      <c r="D26" s="170" t="s">
        <v>187</v>
      </c>
      <c r="E26" s="150" t="s">
        <v>187</v>
      </c>
      <c r="F26" s="150" t="s">
        <v>187</v>
      </c>
      <c r="G26" s="170" t="s">
        <v>187</v>
      </c>
      <c r="H26" s="169">
        <v>59</v>
      </c>
      <c r="I26" s="169" t="s">
        <v>187</v>
      </c>
      <c r="J26" s="170" t="s">
        <v>187</v>
      </c>
      <c r="K26" s="169">
        <v>151</v>
      </c>
      <c r="L26" s="169">
        <v>209</v>
      </c>
      <c r="M26" s="170">
        <f t="shared" si="3"/>
        <v>72.248803827751203</v>
      </c>
      <c r="N26" s="256">
        <f>H26+K26</f>
        <v>210</v>
      </c>
      <c r="O26" s="256">
        <f>L26</f>
        <v>209</v>
      </c>
      <c r="P26" s="170">
        <f t="shared" si="4"/>
        <v>100.47846889952154</v>
      </c>
      <c r="Q26" s="136"/>
      <c r="R26" s="79"/>
      <c r="S26" s="79"/>
      <c r="T26" s="79"/>
      <c r="U26" s="136"/>
      <c r="V26" s="79"/>
      <c r="W26" s="136"/>
      <c r="X26" s="136"/>
      <c r="Y26" s="172"/>
      <c r="Z26" s="173"/>
    </row>
    <row r="27" spans="1:26">
      <c r="A27" s="149" t="s">
        <v>104</v>
      </c>
      <c r="B27" s="169" t="s">
        <v>187</v>
      </c>
      <c r="C27" s="169" t="s">
        <v>187</v>
      </c>
      <c r="D27" s="171" t="s">
        <v>187</v>
      </c>
      <c r="E27" s="150" t="s">
        <v>187</v>
      </c>
      <c r="F27" s="169" t="s">
        <v>187</v>
      </c>
      <c r="G27" s="170" t="s">
        <v>187</v>
      </c>
      <c r="H27" s="150" t="s">
        <v>187</v>
      </c>
      <c r="I27" s="169">
        <v>1</v>
      </c>
      <c r="J27" s="170" t="s">
        <v>187</v>
      </c>
      <c r="K27" s="257">
        <v>2129</v>
      </c>
      <c r="L27" s="169">
        <v>2673</v>
      </c>
      <c r="M27" s="170">
        <f t="shared" si="3"/>
        <v>79.648335203890753</v>
      </c>
      <c r="N27" s="256">
        <f>K27</f>
        <v>2129</v>
      </c>
      <c r="O27" s="256">
        <f>I27+L27</f>
        <v>2674</v>
      </c>
      <c r="P27" s="170">
        <f>N27/O27%</f>
        <v>79.61854899027675</v>
      </c>
      <c r="Q27" s="136"/>
      <c r="R27" s="79"/>
      <c r="S27" s="79"/>
      <c r="T27" s="136"/>
      <c r="U27" s="136"/>
      <c r="V27" s="79"/>
      <c r="W27" s="136"/>
      <c r="X27" s="136"/>
      <c r="Y27" s="172"/>
      <c r="Z27" s="173"/>
    </row>
    <row r="28" spans="1:26">
      <c r="A28" s="148" t="s">
        <v>105</v>
      </c>
      <c r="B28" s="140">
        <f>E28+H28</f>
        <v>7592</v>
      </c>
      <c r="C28" s="140">
        <f>F28+I28</f>
        <v>12514</v>
      </c>
      <c r="D28" s="174">
        <f>B28/C28*100</f>
        <v>60.668051782004149</v>
      </c>
      <c r="E28" s="140">
        <v>4675</v>
      </c>
      <c r="F28" s="140">
        <v>4394</v>
      </c>
      <c r="G28" s="174">
        <f t="shared" si="1"/>
        <v>106.3950842057351</v>
      </c>
      <c r="H28" s="140">
        <v>2917</v>
      </c>
      <c r="I28" s="140">
        <v>8120</v>
      </c>
      <c r="J28" s="174">
        <f t="shared" si="2"/>
        <v>35.923645320197046</v>
      </c>
      <c r="K28" s="258">
        <v>81506</v>
      </c>
      <c r="L28" s="140">
        <v>58929</v>
      </c>
      <c r="M28" s="174">
        <f t="shared" si="3"/>
        <v>138.31220621425786</v>
      </c>
      <c r="N28" s="253">
        <f t="shared" si="7"/>
        <v>89098</v>
      </c>
      <c r="O28" s="253">
        <f t="shared" si="7"/>
        <v>71443</v>
      </c>
      <c r="P28" s="174">
        <f t="shared" si="4"/>
        <v>124.7120081743488</v>
      </c>
      <c r="Q28" s="136"/>
      <c r="R28" s="136"/>
      <c r="S28" s="79"/>
      <c r="T28" s="136"/>
      <c r="U28" s="136"/>
      <c r="V28" s="79"/>
      <c r="W28" s="136"/>
      <c r="X28" s="136"/>
      <c r="Y28" s="172"/>
      <c r="Z28" s="173"/>
    </row>
    <row r="29" spans="1:26">
      <c r="A29" s="120"/>
      <c r="B29" s="120"/>
      <c r="C29" s="120"/>
      <c r="D29" s="120"/>
      <c r="E29" s="120"/>
      <c r="F29" s="120"/>
      <c r="G29" s="120"/>
      <c r="H29" s="120"/>
      <c r="I29" s="120"/>
      <c r="J29" s="122"/>
      <c r="K29" s="120"/>
      <c r="L29" s="169"/>
      <c r="M29" s="122"/>
      <c r="N29" s="166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6" ht="28.5" customHeight="1">
      <c r="A30" s="404" t="s">
        <v>209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166"/>
      <c r="R30" s="166"/>
      <c r="S30" s="166"/>
    </row>
    <row r="31" spans="1:26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O31" s="166"/>
      <c r="P31" s="176" t="s">
        <v>142</v>
      </c>
      <c r="Q31" s="166"/>
      <c r="R31" s="166"/>
      <c r="S31" s="166"/>
    </row>
    <row r="32" spans="1:26" ht="15.75" customHeight="1">
      <c r="A32" s="353"/>
      <c r="B32" s="351" t="s">
        <v>180</v>
      </c>
      <c r="C32" s="351"/>
      <c r="D32" s="351"/>
      <c r="E32" s="352" t="s">
        <v>80</v>
      </c>
      <c r="F32" s="354"/>
      <c r="G32" s="354"/>
      <c r="H32" s="354"/>
      <c r="I32" s="354"/>
      <c r="J32" s="354"/>
      <c r="K32" s="345" t="s">
        <v>218</v>
      </c>
      <c r="L32" s="346"/>
      <c r="M32" s="347"/>
      <c r="N32" s="351" t="s">
        <v>81</v>
      </c>
      <c r="O32" s="351"/>
      <c r="P32" s="352"/>
      <c r="Q32" s="166"/>
    </row>
    <row r="33" spans="1:24" ht="35.25" customHeight="1">
      <c r="A33" s="353"/>
      <c r="B33" s="351"/>
      <c r="C33" s="351"/>
      <c r="D33" s="351"/>
      <c r="E33" s="351" t="s">
        <v>79</v>
      </c>
      <c r="F33" s="351"/>
      <c r="G33" s="351"/>
      <c r="H33" s="351" t="s">
        <v>78</v>
      </c>
      <c r="I33" s="351"/>
      <c r="J33" s="351"/>
      <c r="K33" s="348"/>
      <c r="L33" s="349"/>
      <c r="M33" s="350"/>
      <c r="N33" s="351"/>
      <c r="O33" s="351"/>
      <c r="P33" s="352"/>
      <c r="Q33" s="166"/>
    </row>
    <row r="34" spans="1:24" ht="40.5" customHeight="1">
      <c r="A34" s="353"/>
      <c r="B34" s="21" t="s">
        <v>178</v>
      </c>
      <c r="C34" s="21" t="s">
        <v>77</v>
      </c>
      <c r="D34" s="21" t="s">
        <v>179</v>
      </c>
      <c r="E34" s="21" t="s">
        <v>178</v>
      </c>
      <c r="F34" s="21" t="s">
        <v>77</v>
      </c>
      <c r="G34" s="21" t="s">
        <v>179</v>
      </c>
      <c r="H34" s="21" t="s">
        <v>178</v>
      </c>
      <c r="I34" s="21" t="s">
        <v>77</v>
      </c>
      <c r="J34" s="21" t="s">
        <v>179</v>
      </c>
      <c r="K34" s="21" t="s">
        <v>178</v>
      </c>
      <c r="L34" s="21" t="s">
        <v>77</v>
      </c>
      <c r="M34" s="22" t="s">
        <v>179</v>
      </c>
      <c r="N34" s="21" t="s">
        <v>178</v>
      </c>
      <c r="O34" s="21" t="s">
        <v>77</v>
      </c>
      <c r="P34" s="22" t="s">
        <v>179</v>
      </c>
      <c r="Q34" s="166"/>
    </row>
    <row r="35" spans="1:24">
      <c r="A35" s="72" t="s">
        <v>85</v>
      </c>
      <c r="B35" s="169">
        <f>SUM(B36:B55)</f>
        <v>2365438</v>
      </c>
      <c r="C35" s="169">
        <f>SUM(C36:C55)</f>
        <v>2118873</v>
      </c>
      <c r="D35" s="170">
        <f>B35/C35*100</f>
        <v>111.63661059440561</v>
      </c>
      <c r="E35" s="169">
        <f>SUM(E36:E55)</f>
        <v>355238</v>
      </c>
      <c r="F35" s="169">
        <f>SUM(F36:F55)</f>
        <v>318095</v>
      </c>
      <c r="G35" s="170">
        <f>E35/F35%</f>
        <v>111.67670035681165</v>
      </c>
      <c r="H35" s="169">
        <f>SUM(H36:H55)</f>
        <v>2010200</v>
      </c>
      <c r="I35" s="169">
        <f>SUM(I36:I55)</f>
        <v>1800778</v>
      </c>
      <c r="J35" s="170">
        <f>H35/I35%</f>
        <v>111.62952901468144</v>
      </c>
      <c r="K35" s="169">
        <f>SUM(K36:K55)</f>
        <v>2120061</v>
      </c>
      <c r="L35" s="169">
        <f>SUM(L36:L55)</f>
        <v>2022273</v>
      </c>
      <c r="M35" s="170">
        <f>K35/L35%</f>
        <v>104.83554890956859</v>
      </c>
      <c r="N35" s="169">
        <f>SUM(N36:N55)</f>
        <v>4485499</v>
      </c>
      <c r="O35" s="169">
        <f>SUM(O36:O55)</f>
        <v>4141146</v>
      </c>
      <c r="P35" s="170">
        <f>N35/O35%</f>
        <v>108.31540351390655</v>
      </c>
      <c r="Q35" s="136"/>
      <c r="R35" s="136"/>
      <c r="S35" s="136"/>
      <c r="T35" s="136"/>
      <c r="U35" s="136"/>
      <c r="V35" s="79"/>
      <c r="W35" s="136"/>
      <c r="X35" s="136"/>
    </row>
    <row r="36" spans="1:24" s="177" customFormat="1">
      <c r="A36" s="77" t="s">
        <v>86</v>
      </c>
      <c r="B36" s="169">
        <f>E36+H36</f>
        <v>251092</v>
      </c>
      <c r="C36" s="169">
        <f>F36+I36</f>
        <v>241743</v>
      </c>
      <c r="D36" s="170">
        <f t="shared" ref="D36:D52" si="8">B36/C36*100</f>
        <v>103.86733018122551</v>
      </c>
      <c r="E36" s="169">
        <v>14482</v>
      </c>
      <c r="F36" s="169">
        <v>10101</v>
      </c>
      <c r="G36" s="170">
        <f t="shared" ref="G36:G55" si="9">E36/F36%</f>
        <v>143.37194337194336</v>
      </c>
      <c r="H36" s="169">
        <v>236610</v>
      </c>
      <c r="I36" s="169">
        <v>231642</v>
      </c>
      <c r="J36" s="170">
        <f t="shared" ref="J36:J55" si="10">H36/I36%</f>
        <v>102.14468878700754</v>
      </c>
      <c r="K36" s="169">
        <v>159255</v>
      </c>
      <c r="L36" s="169">
        <v>152665</v>
      </c>
      <c r="M36" s="170">
        <f t="shared" ref="M36:M55" si="11">K36/L36%</f>
        <v>104.31664101136475</v>
      </c>
      <c r="N36" s="169">
        <f>E36+H36+K36</f>
        <v>410347</v>
      </c>
      <c r="O36" s="169">
        <f>F36+I36+L36</f>
        <v>394408</v>
      </c>
      <c r="P36" s="170">
        <f t="shared" ref="P36:P55" si="12">N36/O36%</f>
        <v>104.04124662785745</v>
      </c>
      <c r="Q36" s="136"/>
      <c r="R36" s="136"/>
      <c r="S36" s="136"/>
      <c r="T36" s="136"/>
      <c r="U36" s="136"/>
      <c r="V36" s="79"/>
      <c r="W36" s="136"/>
      <c r="X36" s="136"/>
    </row>
    <row r="37" spans="1:24">
      <c r="A37" s="78" t="s">
        <v>87</v>
      </c>
      <c r="B37" s="169">
        <f t="shared" ref="B37:B55" si="13">E37+H37</f>
        <v>98006</v>
      </c>
      <c r="C37" s="169">
        <f>F37+I37</f>
        <v>101019</v>
      </c>
      <c r="D37" s="170">
        <f t="shared" si="8"/>
        <v>97.01739276769716</v>
      </c>
      <c r="E37" s="169">
        <v>46824</v>
      </c>
      <c r="F37" s="169">
        <v>51624</v>
      </c>
      <c r="G37" s="170">
        <f t="shared" si="9"/>
        <v>90.701999070199903</v>
      </c>
      <c r="H37" s="169">
        <v>51182</v>
      </c>
      <c r="I37" s="169">
        <v>49395</v>
      </c>
      <c r="J37" s="170">
        <f t="shared" si="10"/>
        <v>103.61777507844924</v>
      </c>
      <c r="K37" s="169">
        <v>107160</v>
      </c>
      <c r="L37" s="169">
        <v>99776</v>
      </c>
      <c r="M37" s="170">
        <f t="shared" si="11"/>
        <v>107.40057729313662</v>
      </c>
      <c r="N37" s="169">
        <f t="shared" ref="N37:O52" si="14">E37+H37+K37</f>
        <v>205166</v>
      </c>
      <c r="O37" s="169">
        <f t="shared" si="14"/>
        <v>200795</v>
      </c>
      <c r="P37" s="170">
        <f t="shared" si="12"/>
        <v>102.17684703304364</v>
      </c>
      <c r="Q37" s="136"/>
      <c r="R37" s="136"/>
      <c r="S37" s="136"/>
      <c r="T37" s="136"/>
      <c r="U37" s="136"/>
      <c r="V37" s="79"/>
      <c r="W37" s="136"/>
      <c r="X37" s="136"/>
    </row>
    <row r="38" spans="1:24">
      <c r="A38" s="78" t="s">
        <v>88</v>
      </c>
      <c r="B38" s="169">
        <f t="shared" si="13"/>
        <v>218773</v>
      </c>
      <c r="C38" s="169">
        <f t="shared" ref="C38:C52" si="15">F38+I38</f>
        <v>181817</v>
      </c>
      <c r="D38" s="170">
        <f t="shared" si="8"/>
        <v>120.32593211855878</v>
      </c>
      <c r="E38" s="169">
        <v>27440</v>
      </c>
      <c r="F38" s="169">
        <v>26428</v>
      </c>
      <c r="G38" s="170">
        <f t="shared" si="9"/>
        <v>103.82927198425914</v>
      </c>
      <c r="H38" s="169">
        <v>191333</v>
      </c>
      <c r="I38" s="169">
        <v>155389</v>
      </c>
      <c r="J38" s="170">
        <f t="shared" si="10"/>
        <v>123.13162450366499</v>
      </c>
      <c r="K38" s="169">
        <v>134906</v>
      </c>
      <c r="L38" s="169">
        <v>128523</v>
      </c>
      <c r="M38" s="170">
        <f t="shared" si="11"/>
        <v>104.96642624277366</v>
      </c>
      <c r="N38" s="169">
        <f t="shared" si="14"/>
        <v>353679</v>
      </c>
      <c r="O38" s="169">
        <f t="shared" si="14"/>
        <v>310340</v>
      </c>
      <c r="P38" s="170">
        <f t="shared" si="12"/>
        <v>113.96500612231746</v>
      </c>
      <c r="Q38" s="136"/>
      <c r="R38" s="136"/>
      <c r="S38" s="136"/>
      <c r="T38" s="136"/>
      <c r="U38" s="136"/>
      <c r="V38" s="79"/>
      <c r="W38" s="136"/>
      <c r="X38" s="136"/>
    </row>
    <row r="39" spans="1:24" s="177" customFormat="1">
      <c r="A39" s="78" t="s">
        <v>89</v>
      </c>
      <c r="B39" s="169">
        <f t="shared" si="13"/>
        <v>193623</v>
      </c>
      <c r="C39" s="169">
        <f t="shared" si="15"/>
        <v>166285</v>
      </c>
      <c r="D39" s="170">
        <f t="shared" si="8"/>
        <v>116.44044862735666</v>
      </c>
      <c r="E39" s="169">
        <v>27945</v>
      </c>
      <c r="F39" s="169">
        <v>25245</v>
      </c>
      <c r="G39" s="170">
        <f t="shared" si="9"/>
        <v>110.69518716577541</v>
      </c>
      <c r="H39" s="169">
        <v>165678</v>
      </c>
      <c r="I39" s="169">
        <v>141040</v>
      </c>
      <c r="J39" s="170">
        <f t="shared" si="10"/>
        <v>117.46880317640385</v>
      </c>
      <c r="K39" s="169">
        <v>173568</v>
      </c>
      <c r="L39" s="169">
        <v>148388</v>
      </c>
      <c r="M39" s="170">
        <f t="shared" si="11"/>
        <v>116.96902714505215</v>
      </c>
      <c r="N39" s="169">
        <f t="shared" si="14"/>
        <v>367191</v>
      </c>
      <c r="O39" s="169">
        <f t="shared" si="14"/>
        <v>314673</v>
      </c>
      <c r="P39" s="170">
        <f t="shared" si="12"/>
        <v>116.68970645717935</v>
      </c>
      <c r="Q39" s="136"/>
      <c r="R39" s="136"/>
      <c r="S39" s="136"/>
      <c r="T39" s="136"/>
      <c r="U39" s="136"/>
      <c r="V39" s="79"/>
      <c r="W39" s="136"/>
      <c r="X39" s="136"/>
    </row>
    <row r="40" spans="1:24">
      <c r="A40" s="78" t="s">
        <v>90</v>
      </c>
      <c r="B40" s="169">
        <f t="shared" si="13"/>
        <v>61742</v>
      </c>
      <c r="C40" s="169">
        <f t="shared" si="15"/>
        <v>57689</v>
      </c>
      <c r="D40" s="170">
        <f t="shared" si="8"/>
        <v>107.02560280122727</v>
      </c>
      <c r="E40" s="169">
        <v>1240</v>
      </c>
      <c r="F40" s="169">
        <v>900</v>
      </c>
      <c r="G40" s="170">
        <f t="shared" si="9"/>
        <v>137.77777777777777</v>
      </c>
      <c r="H40" s="169">
        <v>60502</v>
      </c>
      <c r="I40" s="169">
        <v>56789</v>
      </c>
      <c r="J40" s="170">
        <f t="shared" si="10"/>
        <v>106.53823803905686</v>
      </c>
      <c r="K40" s="169">
        <v>63519</v>
      </c>
      <c r="L40" s="169">
        <v>59304</v>
      </c>
      <c r="M40" s="170">
        <f t="shared" si="11"/>
        <v>107.10744637798463</v>
      </c>
      <c r="N40" s="169">
        <f t="shared" si="14"/>
        <v>125261</v>
      </c>
      <c r="O40" s="169">
        <f t="shared" si="14"/>
        <v>116993</v>
      </c>
      <c r="P40" s="170">
        <f t="shared" si="12"/>
        <v>107.06708948398621</v>
      </c>
      <c r="Q40" s="136"/>
      <c r="R40" s="136"/>
      <c r="S40" s="136"/>
      <c r="T40" s="136"/>
      <c r="U40" s="136"/>
      <c r="V40" s="79"/>
      <c r="W40" s="136"/>
      <c r="X40" s="136"/>
    </row>
    <row r="41" spans="1:24">
      <c r="A41" s="78" t="s">
        <v>91</v>
      </c>
      <c r="B41" s="169">
        <f t="shared" si="13"/>
        <v>337877</v>
      </c>
      <c r="C41" s="169">
        <f t="shared" si="15"/>
        <v>294727</v>
      </c>
      <c r="D41" s="170">
        <f t="shared" si="8"/>
        <v>114.64066746514573</v>
      </c>
      <c r="E41" s="169">
        <v>40759</v>
      </c>
      <c r="F41" s="169">
        <v>37759</v>
      </c>
      <c r="G41" s="170">
        <f t="shared" si="9"/>
        <v>107.94512566540428</v>
      </c>
      <c r="H41" s="169">
        <v>297118</v>
      </c>
      <c r="I41" s="169">
        <v>256968</v>
      </c>
      <c r="J41" s="170">
        <f t="shared" si="10"/>
        <v>115.6245135581084</v>
      </c>
      <c r="K41" s="169">
        <v>108142</v>
      </c>
      <c r="L41" s="169">
        <v>98820</v>
      </c>
      <c r="M41" s="170">
        <f t="shared" si="11"/>
        <v>109.43331309451527</v>
      </c>
      <c r="N41" s="169">
        <f t="shared" si="14"/>
        <v>446019</v>
      </c>
      <c r="O41" s="169">
        <f t="shared" si="14"/>
        <v>393547</v>
      </c>
      <c r="P41" s="170">
        <f t="shared" si="12"/>
        <v>113.3330961740275</v>
      </c>
      <c r="Q41" s="136"/>
      <c r="R41" s="136"/>
      <c r="S41" s="136"/>
      <c r="T41" s="136"/>
      <c r="U41" s="136"/>
      <c r="V41" s="79"/>
      <c r="W41" s="136"/>
      <c r="X41" s="136"/>
    </row>
    <row r="42" spans="1:24">
      <c r="A42" s="78" t="s">
        <v>92</v>
      </c>
      <c r="B42" s="169">
        <f t="shared" si="13"/>
        <v>100724</v>
      </c>
      <c r="C42" s="169">
        <f t="shared" si="15"/>
        <v>98641</v>
      </c>
      <c r="D42" s="170">
        <f t="shared" si="8"/>
        <v>102.11169797548688</v>
      </c>
      <c r="E42" s="169">
        <v>10246</v>
      </c>
      <c r="F42" s="169">
        <v>9261</v>
      </c>
      <c r="G42" s="170">
        <f t="shared" si="9"/>
        <v>110.6360004319188</v>
      </c>
      <c r="H42" s="169">
        <v>90478</v>
      </c>
      <c r="I42" s="169">
        <v>89380</v>
      </c>
      <c r="J42" s="170">
        <f t="shared" si="10"/>
        <v>101.22846274334303</v>
      </c>
      <c r="K42" s="169">
        <v>119351</v>
      </c>
      <c r="L42" s="169">
        <v>122577</v>
      </c>
      <c r="M42" s="170">
        <f t="shared" si="11"/>
        <v>97.368184896024545</v>
      </c>
      <c r="N42" s="169">
        <f t="shared" si="14"/>
        <v>220075</v>
      </c>
      <c r="O42" s="169">
        <f t="shared" si="14"/>
        <v>221218</v>
      </c>
      <c r="P42" s="170">
        <f t="shared" si="12"/>
        <v>99.483315100941155</v>
      </c>
      <c r="Q42" s="136"/>
      <c r="R42" s="136"/>
      <c r="S42" s="136"/>
      <c r="T42" s="136"/>
      <c r="U42" s="136"/>
      <c r="V42" s="79"/>
      <c r="W42" s="136"/>
      <c r="X42" s="136"/>
    </row>
    <row r="43" spans="1:24" s="177" customFormat="1">
      <c r="A43" s="78" t="s">
        <v>93</v>
      </c>
      <c r="B43" s="169">
        <f t="shared" si="13"/>
        <v>137796</v>
      </c>
      <c r="C43" s="169">
        <f t="shared" si="15"/>
        <v>124433</v>
      </c>
      <c r="D43" s="170">
        <f t="shared" si="8"/>
        <v>110.73911261482084</v>
      </c>
      <c r="E43" s="169">
        <v>12954</v>
      </c>
      <c r="F43" s="169">
        <v>11600</v>
      </c>
      <c r="G43" s="170">
        <f t="shared" si="9"/>
        <v>111.67241379310344</v>
      </c>
      <c r="H43" s="169">
        <v>124842</v>
      </c>
      <c r="I43" s="169">
        <v>112833</v>
      </c>
      <c r="J43" s="170">
        <f t="shared" si="10"/>
        <v>110.64316290446945</v>
      </c>
      <c r="K43" s="169">
        <v>127825</v>
      </c>
      <c r="L43" s="169">
        <v>116881</v>
      </c>
      <c r="M43" s="170">
        <f t="shared" si="11"/>
        <v>109.36336958102686</v>
      </c>
      <c r="N43" s="169">
        <f t="shared" si="14"/>
        <v>265621</v>
      </c>
      <c r="O43" s="169">
        <f t="shared" si="14"/>
        <v>241314</v>
      </c>
      <c r="P43" s="170">
        <f t="shared" si="12"/>
        <v>110.07276826044075</v>
      </c>
      <c r="Q43" s="136"/>
      <c r="R43" s="136"/>
      <c r="S43" s="136"/>
      <c r="T43" s="136"/>
      <c r="U43" s="136"/>
      <c r="V43" s="79"/>
      <c r="W43" s="136"/>
      <c r="X43" s="136"/>
    </row>
    <row r="44" spans="1:24">
      <c r="A44" s="78" t="s">
        <v>94</v>
      </c>
      <c r="B44" s="169">
        <f t="shared" si="13"/>
        <v>157372</v>
      </c>
      <c r="C44" s="169">
        <f t="shared" si="15"/>
        <v>148407</v>
      </c>
      <c r="D44" s="170">
        <f>B44/C44*100</f>
        <v>106.04082017694583</v>
      </c>
      <c r="E44" s="169">
        <v>11990</v>
      </c>
      <c r="F44" s="169">
        <v>11453</v>
      </c>
      <c r="G44" s="170">
        <f t="shared" si="9"/>
        <v>104.68872784423296</v>
      </c>
      <c r="H44" s="169">
        <v>145382</v>
      </c>
      <c r="I44" s="169">
        <v>136954</v>
      </c>
      <c r="J44" s="170">
        <f t="shared" si="10"/>
        <v>106.15389108751845</v>
      </c>
      <c r="K44" s="169">
        <v>100462</v>
      </c>
      <c r="L44" s="169">
        <v>101919</v>
      </c>
      <c r="M44" s="170">
        <f t="shared" si="11"/>
        <v>98.570433383373071</v>
      </c>
      <c r="N44" s="169">
        <f t="shared" si="14"/>
        <v>257834</v>
      </c>
      <c r="O44" s="169">
        <f t="shared" si="14"/>
        <v>250326</v>
      </c>
      <c r="P44" s="170">
        <f t="shared" si="12"/>
        <v>102.99928892723887</v>
      </c>
      <c r="Q44" s="136"/>
      <c r="R44" s="136"/>
      <c r="S44" s="136"/>
      <c r="T44" s="136"/>
      <c r="U44" s="136"/>
      <c r="V44" s="79"/>
      <c r="W44" s="136"/>
      <c r="X44" s="136"/>
    </row>
    <row r="45" spans="1:24">
      <c r="A45" s="78" t="s">
        <v>95</v>
      </c>
      <c r="B45" s="169">
        <f t="shared" si="13"/>
        <v>112467</v>
      </c>
      <c r="C45" s="169">
        <f t="shared" si="15"/>
        <v>101219</v>
      </c>
      <c r="D45" s="170">
        <f t="shared" si="8"/>
        <v>111.11253815983164</v>
      </c>
      <c r="E45" s="169">
        <v>42467</v>
      </c>
      <c r="F45" s="169">
        <v>37135</v>
      </c>
      <c r="G45" s="170">
        <f t="shared" si="9"/>
        <v>114.35842197387909</v>
      </c>
      <c r="H45" s="169">
        <v>70000</v>
      </c>
      <c r="I45" s="169">
        <v>64084</v>
      </c>
      <c r="J45" s="170">
        <f t="shared" si="10"/>
        <v>109.23163348105611</v>
      </c>
      <c r="K45" s="169">
        <v>96029</v>
      </c>
      <c r="L45" s="169">
        <v>90072</v>
      </c>
      <c r="M45" s="170">
        <f t="shared" si="11"/>
        <v>106.6135980104805</v>
      </c>
      <c r="N45" s="169">
        <f t="shared" si="14"/>
        <v>208496</v>
      </c>
      <c r="O45" s="169">
        <f t="shared" si="14"/>
        <v>191291</v>
      </c>
      <c r="P45" s="170">
        <f t="shared" si="12"/>
        <v>108.99415027366682</v>
      </c>
      <c r="Q45" s="136"/>
      <c r="R45" s="136"/>
      <c r="S45" s="136"/>
      <c r="T45" s="136"/>
      <c r="U45" s="136"/>
      <c r="V45" s="79"/>
      <c r="W45" s="136"/>
      <c r="X45" s="136"/>
    </row>
    <row r="46" spans="1:24">
      <c r="A46" s="78" t="s">
        <v>96</v>
      </c>
      <c r="B46" s="169">
        <f t="shared" si="13"/>
        <v>102130</v>
      </c>
      <c r="C46" s="169">
        <f t="shared" si="15"/>
        <v>89226</v>
      </c>
      <c r="D46" s="170">
        <f t="shared" si="8"/>
        <v>114.46215228744985</v>
      </c>
      <c r="E46" s="169">
        <v>2204</v>
      </c>
      <c r="F46" s="169">
        <v>1213</v>
      </c>
      <c r="G46" s="170">
        <f t="shared" si="9"/>
        <v>181.6982687551525</v>
      </c>
      <c r="H46" s="169">
        <v>99926</v>
      </c>
      <c r="I46" s="169">
        <v>88013</v>
      </c>
      <c r="J46" s="170">
        <f t="shared" si="10"/>
        <v>113.53550043743537</v>
      </c>
      <c r="K46" s="169">
        <v>142506</v>
      </c>
      <c r="L46" s="169">
        <v>122336</v>
      </c>
      <c r="M46" s="170">
        <f t="shared" si="11"/>
        <v>116.48737902171071</v>
      </c>
      <c r="N46" s="169">
        <f t="shared" si="14"/>
        <v>244636</v>
      </c>
      <c r="O46" s="169">
        <f t="shared" si="14"/>
        <v>211562</v>
      </c>
      <c r="P46" s="170">
        <f t="shared" si="12"/>
        <v>115.63324226467891</v>
      </c>
      <c r="Q46" s="136"/>
      <c r="R46" s="136"/>
      <c r="S46" s="136"/>
      <c r="T46" s="136"/>
      <c r="U46" s="136"/>
      <c r="V46" s="79"/>
      <c r="W46" s="136"/>
      <c r="X46" s="136"/>
    </row>
    <row r="47" spans="1:24">
      <c r="A47" s="78" t="s">
        <v>97</v>
      </c>
      <c r="B47" s="169">
        <f t="shared" si="13"/>
        <v>5142</v>
      </c>
      <c r="C47" s="169">
        <f>I47</f>
        <v>5174</v>
      </c>
      <c r="D47" s="170">
        <f t="shared" si="8"/>
        <v>99.381522999613452</v>
      </c>
      <c r="E47" s="169">
        <v>38</v>
      </c>
      <c r="F47" s="150" t="s">
        <v>187</v>
      </c>
      <c r="G47" s="170" t="s">
        <v>187</v>
      </c>
      <c r="H47" s="169">
        <v>5104</v>
      </c>
      <c r="I47" s="169">
        <v>5174</v>
      </c>
      <c r="J47" s="170">
        <f t="shared" si="10"/>
        <v>98.647081561654417</v>
      </c>
      <c r="K47" s="169">
        <v>9108</v>
      </c>
      <c r="L47" s="169">
        <v>9350</v>
      </c>
      <c r="M47" s="170">
        <f t="shared" si="11"/>
        <v>97.411764705882348</v>
      </c>
      <c r="N47" s="169">
        <f t="shared" si="14"/>
        <v>14250</v>
      </c>
      <c r="O47" s="169">
        <f>I47+L47</f>
        <v>14524</v>
      </c>
      <c r="P47" s="170">
        <f t="shared" si="12"/>
        <v>98.113467364362435</v>
      </c>
      <c r="Q47" s="136"/>
      <c r="R47" s="136"/>
      <c r="S47" s="136"/>
      <c r="T47" s="136"/>
      <c r="U47" s="136"/>
      <c r="V47" s="79"/>
      <c r="W47" s="136"/>
      <c r="X47" s="136"/>
    </row>
    <row r="48" spans="1:24">
      <c r="A48" s="78" t="s">
        <v>98</v>
      </c>
      <c r="B48" s="169">
        <f t="shared" si="13"/>
        <v>156959</v>
      </c>
      <c r="C48" s="169">
        <f t="shared" si="15"/>
        <v>141494</v>
      </c>
      <c r="D48" s="170">
        <f t="shared" si="8"/>
        <v>110.9297920759891</v>
      </c>
      <c r="E48" s="169">
        <v>31223</v>
      </c>
      <c r="F48" s="169">
        <v>27360</v>
      </c>
      <c r="G48" s="170">
        <f t="shared" si="9"/>
        <v>114.11915204678361</v>
      </c>
      <c r="H48" s="169">
        <v>125736</v>
      </c>
      <c r="I48" s="169">
        <v>114134</v>
      </c>
      <c r="J48" s="170">
        <f t="shared" si="10"/>
        <v>110.16524436189042</v>
      </c>
      <c r="K48" s="169">
        <v>96715</v>
      </c>
      <c r="L48" s="169">
        <v>87091</v>
      </c>
      <c r="M48" s="170">
        <f>K48/L48%</f>
        <v>111.05051038568854</v>
      </c>
      <c r="N48" s="169">
        <f t="shared" si="14"/>
        <v>253674</v>
      </c>
      <c r="O48" s="169">
        <f t="shared" si="14"/>
        <v>228585</v>
      </c>
      <c r="P48" s="170">
        <f>N48/O48%</f>
        <v>110.97578581271738</v>
      </c>
      <c r="Q48" s="136"/>
      <c r="R48" s="136"/>
      <c r="S48" s="136"/>
      <c r="T48" s="136"/>
      <c r="U48" s="136"/>
      <c r="V48" s="79"/>
      <c r="W48" s="136"/>
      <c r="X48" s="136"/>
    </row>
    <row r="49" spans="1:28">
      <c r="A49" s="78" t="s">
        <v>99</v>
      </c>
      <c r="B49" s="169">
        <f t="shared" si="13"/>
        <v>88471</v>
      </c>
      <c r="C49" s="169">
        <f t="shared" si="15"/>
        <v>84200</v>
      </c>
      <c r="D49" s="170">
        <f t="shared" si="8"/>
        <v>105.07244655581948</v>
      </c>
      <c r="E49" s="169">
        <v>48733</v>
      </c>
      <c r="F49" s="169">
        <v>45166</v>
      </c>
      <c r="G49" s="170">
        <f t="shared" si="9"/>
        <v>107.89753354293052</v>
      </c>
      <c r="H49" s="169">
        <v>39738</v>
      </c>
      <c r="I49" s="169">
        <v>39034</v>
      </c>
      <c r="J49" s="170">
        <f t="shared" si="10"/>
        <v>101.80355587436594</v>
      </c>
      <c r="K49" s="169">
        <v>73529</v>
      </c>
      <c r="L49" s="169">
        <v>70947</v>
      </c>
      <c r="M49" s="170">
        <f t="shared" si="11"/>
        <v>103.63933640604958</v>
      </c>
      <c r="N49" s="169">
        <f t="shared" si="14"/>
        <v>162000</v>
      </c>
      <c r="O49" s="169">
        <f t="shared" si="14"/>
        <v>155147</v>
      </c>
      <c r="P49" s="170">
        <f t="shared" si="12"/>
        <v>104.41710120079667</v>
      </c>
      <c r="Q49" s="136"/>
      <c r="R49" s="136"/>
      <c r="S49" s="136"/>
      <c r="T49" s="136"/>
      <c r="U49" s="136"/>
      <c r="V49" s="79"/>
      <c r="W49" s="136"/>
      <c r="X49" s="136"/>
    </row>
    <row r="50" spans="1:28">
      <c r="A50" s="78" t="s">
        <v>100</v>
      </c>
      <c r="B50" s="169">
        <f t="shared" si="13"/>
        <v>155259</v>
      </c>
      <c r="C50" s="169">
        <f t="shared" si="15"/>
        <v>105823</v>
      </c>
      <c r="D50" s="170">
        <f t="shared" si="8"/>
        <v>146.7157423244474</v>
      </c>
      <c r="E50" s="169">
        <v>24735</v>
      </c>
      <c r="F50" s="169">
        <v>10983</v>
      </c>
      <c r="G50" s="170">
        <f t="shared" si="9"/>
        <v>225.21169079486481</v>
      </c>
      <c r="H50" s="169">
        <v>130524</v>
      </c>
      <c r="I50" s="169">
        <v>94840</v>
      </c>
      <c r="J50" s="170">
        <f t="shared" si="10"/>
        <v>137.62547448334035</v>
      </c>
      <c r="K50" s="169">
        <v>436249</v>
      </c>
      <c r="L50" s="169">
        <v>442103</v>
      </c>
      <c r="M50" s="170">
        <f t="shared" si="11"/>
        <v>98.675874174117808</v>
      </c>
      <c r="N50" s="169">
        <f t="shared" si="14"/>
        <v>591508</v>
      </c>
      <c r="O50" s="169">
        <f t="shared" si="14"/>
        <v>547926</v>
      </c>
      <c r="P50" s="170">
        <f t="shared" si="12"/>
        <v>107.95399378748225</v>
      </c>
      <c r="Q50" s="136"/>
      <c r="R50" s="136"/>
      <c r="S50" s="136"/>
      <c r="T50" s="136"/>
      <c r="U50" s="136"/>
      <c r="V50" s="79"/>
      <c r="W50" s="136"/>
      <c r="X50" s="136"/>
    </row>
    <row r="51" spans="1:28" s="178" customFormat="1" ht="15">
      <c r="A51" s="77" t="s">
        <v>101</v>
      </c>
      <c r="B51" s="169">
        <f t="shared" si="13"/>
        <v>74514</v>
      </c>
      <c r="C51" s="169">
        <f t="shared" si="15"/>
        <v>64651</v>
      </c>
      <c r="D51" s="170">
        <f t="shared" si="8"/>
        <v>115.25575783823916</v>
      </c>
      <c r="E51" s="169">
        <v>656</v>
      </c>
      <c r="F51" s="169">
        <v>632</v>
      </c>
      <c r="G51" s="170">
        <f t="shared" si="9"/>
        <v>103.79746835443038</v>
      </c>
      <c r="H51" s="169">
        <v>73858</v>
      </c>
      <c r="I51" s="169">
        <v>64019</v>
      </c>
      <c r="J51" s="170">
        <f t="shared" si="10"/>
        <v>115.36887486527436</v>
      </c>
      <c r="K51" s="169">
        <v>32107</v>
      </c>
      <c r="L51" s="169">
        <v>34376</v>
      </c>
      <c r="M51" s="170">
        <f t="shared" si="11"/>
        <v>93.399464742843847</v>
      </c>
      <c r="N51" s="169">
        <f t="shared" si="14"/>
        <v>106621</v>
      </c>
      <c r="O51" s="169">
        <f t="shared" si="14"/>
        <v>99027</v>
      </c>
      <c r="P51" s="170">
        <f t="shared" si="12"/>
        <v>107.66861563008068</v>
      </c>
      <c r="Q51" s="136"/>
      <c r="R51" s="136"/>
      <c r="S51" s="136"/>
      <c r="T51" s="136"/>
      <c r="U51" s="136"/>
      <c r="V51" s="79"/>
      <c r="W51" s="136"/>
      <c r="X51" s="136"/>
    </row>
    <row r="52" spans="1:28" s="177" customFormat="1">
      <c r="A52" s="78" t="s">
        <v>102</v>
      </c>
      <c r="B52" s="169">
        <f t="shared" si="13"/>
        <v>108339</v>
      </c>
      <c r="C52" s="169">
        <f t="shared" si="15"/>
        <v>105664</v>
      </c>
      <c r="D52" s="170">
        <f t="shared" si="8"/>
        <v>102.53160963052694</v>
      </c>
      <c r="E52" s="169">
        <v>8416</v>
      </c>
      <c r="F52" s="169">
        <v>8236</v>
      </c>
      <c r="G52" s="170">
        <f t="shared" si="9"/>
        <v>102.18552695483244</v>
      </c>
      <c r="H52" s="169">
        <v>99923</v>
      </c>
      <c r="I52" s="169">
        <v>97428</v>
      </c>
      <c r="J52" s="170">
        <f t="shared" si="10"/>
        <v>102.56086545962147</v>
      </c>
      <c r="K52" s="169">
        <v>114214</v>
      </c>
      <c r="L52" s="169">
        <v>111903</v>
      </c>
      <c r="M52" s="170">
        <f>K52/L52%</f>
        <v>102.06518145179308</v>
      </c>
      <c r="N52" s="169">
        <f t="shared" si="14"/>
        <v>222553</v>
      </c>
      <c r="O52" s="169">
        <f t="shared" si="14"/>
        <v>217567</v>
      </c>
      <c r="P52" s="170">
        <f t="shared" si="12"/>
        <v>102.29170784172231</v>
      </c>
      <c r="Q52" s="136"/>
      <c r="R52" s="136"/>
      <c r="S52" s="136"/>
      <c r="T52" s="136"/>
      <c r="U52" s="136"/>
      <c r="V52" s="79"/>
      <c r="W52" s="136"/>
      <c r="X52" s="136"/>
    </row>
    <row r="53" spans="1:28">
      <c r="A53" s="78" t="s">
        <v>103</v>
      </c>
      <c r="B53" s="169">
        <f>H53</f>
        <v>41</v>
      </c>
      <c r="C53" s="169" t="s">
        <v>187</v>
      </c>
      <c r="D53" s="170" t="s">
        <v>187</v>
      </c>
      <c r="E53" s="150" t="s">
        <v>187</v>
      </c>
      <c r="F53" s="150" t="s">
        <v>187</v>
      </c>
      <c r="G53" s="170" t="s">
        <v>187</v>
      </c>
      <c r="H53" s="169">
        <v>41</v>
      </c>
      <c r="I53" s="150" t="s">
        <v>187</v>
      </c>
      <c r="J53" s="170" t="s">
        <v>187</v>
      </c>
      <c r="K53" s="169">
        <v>118</v>
      </c>
      <c r="L53" s="169">
        <v>181</v>
      </c>
      <c r="M53" s="170">
        <f>K53/L53%</f>
        <v>65.193370165745861</v>
      </c>
      <c r="N53" s="169">
        <f>H53+K53</f>
        <v>159</v>
      </c>
      <c r="O53" s="169">
        <f>L53</f>
        <v>181</v>
      </c>
      <c r="P53" s="170">
        <f>N53/O53%</f>
        <v>87.845303867403317</v>
      </c>
      <c r="Q53" s="136"/>
      <c r="R53" s="136"/>
      <c r="S53" s="136"/>
      <c r="T53" s="136"/>
      <c r="U53" s="136"/>
      <c r="V53" s="79"/>
      <c r="W53" s="136"/>
      <c r="X53" s="136"/>
    </row>
    <row r="54" spans="1:28">
      <c r="A54" s="78" t="s">
        <v>104</v>
      </c>
      <c r="B54" s="169" t="s">
        <v>187</v>
      </c>
      <c r="C54" s="169" t="s">
        <v>187</v>
      </c>
      <c r="D54" s="170" t="s">
        <v>187</v>
      </c>
      <c r="E54" s="150" t="s">
        <v>187</v>
      </c>
      <c r="F54" s="150" t="s">
        <v>187</v>
      </c>
      <c r="G54" s="170" t="s">
        <v>187</v>
      </c>
      <c r="H54" s="150" t="s">
        <v>187</v>
      </c>
      <c r="I54" s="150" t="s">
        <v>187</v>
      </c>
      <c r="J54" s="170" t="s">
        <v>187</v>
      </c>
      <c r="K54" s="169">
        <v>1029</v>
      </c>
      <c r="L54" s="169">
        <v>1050</v>
      </c>
      <c r="M54" s="170">
        <f>K54/L54%</f>
        <v>98</v>
      </c>
      <c r="N54" s="169">
        <f>K54</f>
        <v>1029</v>
      </c>
      <c r="O54" s="169">
        <f>L54</f>
        <v>1050</v>
      </c>
      <c r="P54" s="170">
        <f>N54/O54%</f>
        <v>98</v>
      </c>
      <c r="Q54" s="136"/>
      <c r="R54" s="136"/>
      <c r="S54" s="136"/>
      <c r="T54" s="136"/>
      <c r="U54" s="136"/>
      <c r="V54" s="79"/>
      <c r="W54" s="136"/>
      <c r="X54" s="136"/>
    </row>
    <row r="55" spans="1:28">
      <c r="A55" s="80" t="s">
        <v>105</v>
      </c>
      <c r="B55" s="140">
        <f t="shared" si="13"/>
        <v>5111</v>
      </c>
      <c r="C55" s="140">
        <f>F55+I55</f>
        <v>6661</v>
      </c>
      <c r="D55" s="174">
        <f>B55/C55*100</f>
        <v>76.730220687584449</v>
      </c>
      <c r="E55" s="140">
        <v>2886</v>
      </c>
      <c r="F55" s="140">
        <v>2999</v>
      </c>
      <c r="G55" s="174">
        <f t="shared" si="9"/>
        <v>96.232077359119714</v>
      </c>
      <c r="H55" s="140">
        <v>2225</v>
      </c>
      <c r="I55" s="140">
        <v>3662</v>
      </c>
      <c r="J55" s="174">
        <f t="shared" si="10"/>
        <v>60.759148006553801</v>
      </c>
      <c r="K55" s="140">
        <v>24269</v>
      </c>
      <c r="L55" s="140">
        <v>24011</v>
      </c>
      <c r="M55" s="174">
        <f t="shared" si="11"/>
        <v>101.07450751738786</v>
      </c>
      <c r="N55" s="140">
        <f>E55+H55+K55</f>
        <v>29380</v>
      </c>
      <c r="O55" s="140">
        <f>F55+I55+L55</f>
        <v>30672</v>
      </c>
      <c r="P55" s="174">
        <f t="shared" si="12"/>
        <v>95.787689097548238</v>
      </c>
      <c r="Q55" s="136"/>
      <c r="R55" s="136"/>
      <c r="S55" s="136"/>
      <c r="T55" s="136"/>
      <c r="U55" s="136"/>
      <c r="V55" s="79"/>
      <c r="W55" s="136"/>
      <c r="X55" s="136"/>
    </row>
    <row r="56" spans="1:28">
      <c r="A56" s="179"/>
      <c r="B56" s="180"/>
      <c r="C56" s="180"/>
      <c r="D56" s="181"/>
      <c r="E56" s="182"/>
      <c r="F56" s="172"/>
      <c r="G56" s="181"/>
      <c r="H56" s="182"/>
      <c r="I56" s="172"/>
      <c r="J56" s="181"/>
      <c r="K56" s="182"/>
      <c r="L56" s="172"/>
      <c r="M56" s="181"/>
      <c r="O56" s="183"/>
      <c r="P56" s="184"/>
      <c r="Q56" s="183"/>
      <c r="R56" s="183"/>
      <c r="S56" s="184"/>
      <c r="T56" s="183"/>
      <c r="U56" s="183"/>
      <c r="V56" s="184"/>
      <c r="W56" s="183"/>
      <c r="X56" s="183"/>
    </row>
    <row r="57" spans="1:28" s="83" customFormat="1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</row>
    <row r="58" spans="1:28" ht="32.25" customHeight="1">
      <c r="A58" s="405" t="s">
        <v>210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</row>
    <row r="59" spans="1:28">
      <c r="A59" s="186"/>
      <c r="B59" s="89"/>
      <c r="C59" s="89"/>
      <c r="D59" s="89"/>
      <c r="E59" s="187"/>
      <c r="F59" s="187"/>
      <c r="G59" s="89"/>
      <c r="H59" s="187"/>
      <c r="I59" s="187"/>
      <c r="J59" s="89"/>
      <c r="K59" s="187"/>
      <c r="L59" s="187"/>
      <c r="M59" s="89"/>
      <c r="N59" s="89"/>
      <c r="O59" s="89"/>
      <c r="P59" s="83"/>
      <c r="Q59" s="187"/>
      <c r="R59" s="187"/>
      <c r="AB59" s="188" t="s">
        <v>143</v>
      </c>
    </row>
    <row r="60" spans="1:28" ht="14.25" customHeight="1">
      <c r="A60" s="406"/>
      <c r="B60" s="409" t="s">
        <v>180</v>
      </c>
      <c r="C60" s="410"/>
      <c r="D60" s="410"/>
      <c r="E60" s="410"/>
      <c r="F60" s="410"/>
      <c r="G60" s="410"/>
      <c r="H60" s="410"/>
      <c r="I60" s="410"/>
      <c r="J60" s="411"/>
      <c r="K60" s="396" t="s">
        <v>80</v>
      </c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</row>
    <row r="61" spans="1:28" ht="14.25" customHeight="1">
      <c r="A61" s="407"/>
      <c r="B61" s="412"/>
      <c r="C61" s="413"/>
      <c r="D61" s="413"/>
      <c r="E61" s="413"/>
      <c r="F61" s="413"/>
      <c r="G61" s="413"/>
      <c r="H61" s="413"/>
      <c r="I61" s="413"/>
      <c r="J61" s="414"/>
      <c r="K61" s="396" t="s">
        <v>79</v>
      </c>
      <c r="L61" s="403"/>
      <c r="M61" s="403"/>
      <c r="N61" s="403"/>
      <c r="O61" s="403"/>
      <c r="P61" s="403"/>
      <c r="Q61" s="403"/>
      <c r="R61" s="403"/>
      <c r="S61" s="403"/>
      <c r="T61" s="396" t="s">
        <v>78</v>
      </c>
      <c r="U61" s="403"/>
      <c r="V61" s="403"/>
      <c r="W61" s="403"/>
      <c r="X61" s="403"/>
      <c r="Y61" s="403"/>
      <c r="Z61" s="403"/>
      <c r="AA61" s="403"/>
      <c r="AB61" s="403"/>
    </row>
    <row r="62" spans="1:28" ht="24.75" customHeight="1">
      <c r="A62" s="407"/>
      <c r="B62" s="396" t="s">
        <v>144</v>
      </c>
      <c r="C62" s="398"/>
      <c r="D62" s="394" t="s">
        <v>145</v>
      </c>
      <c r="E62" s="396" t="s">
        <v>146</v>
      </c>
      <c r="F62" s="397"/>
      <c r="G62" s="394" t="s">
        <v>147</v>
      </c>
      <c r="H62" s="359" t="s">
        <v>148</v>
      </c>
      <c r="I62" s="359"/>
      <c r="J62" s="359" t="s">
        <v>149</v>
      </c>
      <c r="K62" s="396" t="s">
        <v>144</v>
      </c>
      <c r="L62" s="398"/>
      <c r="M62" s="394" t="s">
        <v>145</v>
      </c>
      <c r="N62" s="396" t="s">
        <v>146</v>
      </c>
      <c r="O62" s="397"/>
      <c r="P62" s="394" t="s">
        <v>147</v>
      </c>
      <c r="Q62" s="359" t="s">
        <v>148</v>
      </c>
      <c r="R62" s="359"/>
      <c r="S62" s="359" t="s">
        <v>149</v>
      </c>
      <c r="T62" s="396" t="s">
        <v>144</v>
      </c>
      <c r="U62" s="398"/>
      <c r="V62" s="394" t="s">
        <v>145</v>
      </c>
      <c r="W62" s="396" t="s">
        <v>146</v>
      </c>
      <c r="X62" s="397"/>
      <c r="Y62" s="394" t="s">
        <v>147</v>
      </c>
      <c r="Z62" s="359" t="s">
        <v>148</v>
      </c>
      <c r="AA62" s="359"/>
      <c r="AB62" s="359" t="s">
        <v>149</v>
      </c>
    </row>
    <row r="63" spans="1:28" ht="41.25" customHeight="1">
      <c r="A63" s="408"/>
      <c r="B63" s="90" t="s">
        <v>150</v>
      </c>
      <c r="C63" s="90" t="s">
        <v>151</v>
      </c>
      <c r="D63" s="395"/>
      <c r="E63" s="90" t="s">
        <v>150</v>
      </c>
      <c r="F63" s="90" t="s">
        <v>151</v>
      </c>
      <c r="G63" s="395"/>
      <c r="H63" s="90" t="s">
        <v>150</v>
      </c>
      <c r="I63" s="90" t="s">
        <v>151</v>
      </c>
      <c r="J63" s="359"/>
      <c r="K63" s="90" t="s">
        <v>150</v>
      </c>
      <c r="L63" s="90" t="s">
        <v>151</v>
      </c>
      <c r="M63" s="395"/>
      <c r="N63" s="90" t="s">
        <v>150</v>
      </c>
      <c r="O63" s="90" t="s">
        <v>151</v>
      </c>
      <c r="P63" s="395"/>
      <c r="Q63" s="90" t="s">
        <v>150</v>
      </c>
      <c r="R63" s="90" t="s">
        <v>151</v>
      </c>
      <c r="S63" s="359"/>
      <c r="T63" s="90" t="s">
        <v>150</v>
      </c>
      <c r="U63" s="90" t="s">
        <v>151</v>
      </c>
      <c r="V63" s="395"/>
      <c r="W63" s="90" t="s">
        <v>150</v>
      </c>
      <c r="X63" s="90" t="s">
        <v>151</v>
      </c>
      <c r="Y63" s="395"/>
      <c r="Z63" s="90" t="s">
        <v>150</v>
      </c>
      <c r="AA63" s="90" t="s">
        <v>151</v>
      </c>
      <c r="AB63" s="359"/>
    </row>
    <row r="64" spans="1:28">
      <c r="A64" s="72" t="s">
        <v>85</v>
      </c>
      <c r="B64" s="133">
        <v>1883751</v>
      </c>
      <c r="C64" s="133">
        <v>966847</v>
      </c>
      <c r="D64" s="135">
        <v>40</v>
      </c>
      <c r="E64" s="133">
        <v>1161930</v>
      </c>
      <c r="F64" s="133">
        <v>531389</v>
      </c>
      <c r="G64" s="135">
        <v>24.7</v>
      </c>
      <c r="H64" s="133">
        <v>1665040</v>
      </c>
      <c r="I64" s="133">
        <v>867202</v>
      </c>
      <c r="J64" s="135">
        <v>35.299999999999997</v>
      </c>
      <c r="K64" s="133">
        <v>284556</v>
      </c>
      <c r="L64" s="133">
        <v>126279</v>
      </c>
      <c r="M64" s="135">
        <v>32.9</v>
      </c>
      <c r="N64" s="133">
        <v>419151</v>
      </c>
      <c r="O64" s="133">
        <v>159108</v>
      </c>
      <c r="P64" s="135">
        <v>48.5</v>
      </c>
      <c r="Q64" s="133">
        <v>160328</v>
      </c>
      <c r="R64" s="133">
        <v>69851</v>
      </c>
      <c r="S64" s="135">
        <v>18.600000000000001</v>
      </c>
      <c r="T64" s="133">
        <v>1599195</v>
      </c>
      <c r="U64" s="133">
        <v>840568</v>
      </c>
      <c r="V64" s="135">
        <v>41.6</v>
      </c>
      <c r="W64" s="133">
        <v>742779</v>
      </c>
      <c r="X64" s="133">
        <v>372281</v>
      </c>
      <c r="Y64" s="135">
        <v>19.3</v>
      </c>
      <c r="Z64" s="133">
        <v>1504712</v>
      </c>
      <c r="AA64" s="133">
        <v>797351</v>
      </c>
      <c r="AB64" s="135">
        <v>39.1</v>
      </c>
    </row>
    <row r="65" spans="1:28">
      <c r="A65" s="77" t="s">
        <v>86</v>
      </c>
      <c r="B65" s="133">
        <v>15289</v>
      </c>
      <c r="C65" s="133">
        <v>7096</v>
      </c>
      <c r="D65" s="135">
        <v>3.2</v>
      </c>
      <c r="E65" s="133">
        <v>41884</v>
      </c>
      <c r="F65" s="133">
        <v>20316</v>
      </c>
      <c r="G65" s="135">
        <v>8.6</v>
      </c>
      <c r="H65" s="133">
        <v>427811</v>
      </c>
      <c r="I65" s="133">
        <v>223680</v>
      </c>
      <c r="J65" s="135">
        <v>88.2</v>
      </c>
      <c r="K65" s="133">
        <v>3220</v>
      </c>
      <c r="L65" s="133">
        <v>1637</v>
      </c>
      <c r="M65" s="135">
        <v>10.6</v>
      </c>
      <c r="N65" s="133">
        <v>13308</v>
      </c>
      <c r="O65" s="133">
        <v>6284</v>
      </c>
      <c r="P65" s="135">
        <v>43.7</v>
      </c>
      <c r="Q65" s="133">
        <v>13950</v>
      </c>
      <c r="R65" s="133">
        <v>6561</v>
      </c>
      <c r="S65" s="135">
        <v>45.8</v>
      </c>
      <c r="T65" s="133">
        <v>12069</v>
      </c>
      <c r="U65" s="133">
        <v>5459</v>
      </c>
      <c r="V65" s="135">
        <v>2.7</v>
      </c>
      <c r="W65" s="133">
        <v>28576</v>
      </c>
      <c r="X65" s="133">
        <v>14032</v>
      </c>
      <c r="Y65" s="135">
        <v>6.3</v>
      </c>
      <c r="Z65" s="133">
        <v>413861</v>
      </c>
      <c r="AA65" s="133">
        <v>217119</v>
      </c>
      <c r="AB65" s="135">
        <v>91.1</v>
      </c>
    </row>
    <row r="66" spans="1:28">
      <c r="A66" s="78" t="s">
        <v>87</v>
      </c>
      <c r="B66" s="133">
        <v>89137</v>
      </c>
      <c r="C66" s="133">
        <v>41339</v>
      </c>
      <c r="D66" s="135">
        <v>39.200000000000003</v>
      </c>
      <c r="E66" s="133">
        <v>132306</v>
      </c>
      <c r="F66" s="133">
        <v>54158</v>
      </c>
      <c r="G66" s="135">
        <v>58.2</v>
      </c>
      <c r="H66" s="133">
        <v>6002</v>
      </c>
      <c r="I66" s="133">
        <v>2509</v>
      </c>
      <c r="J66" s="135">
        <v>2.6</v>
      </c>
      <c r="K66" s="133">
        <v>40076</v>
      </c>
      <c r="L66" s="133">
        <v>16619</v>
      </c>
      <c r="M66" s="135">
        <v>31</v>
      </c>
      <c r="N66" s="133">
        <v>85328</v>
      </c>
      <c r="O66" s="133">
        <v>29015</v>
      </c>
      <c r="P66" s="135">
        <v>66</v>
      </c>
      <c r="Q66" s="133">
        <v>3830</v>
      </c>
      <c r="R66" s="133">
        <v>1190</v>
      </c>
      <c r="S66" s="135">
        <v>3</v>
      </c>
      <c r="T66" s="133">
        <v>49061</v>
      </c>
      <c r="U66" s="133">
        <v>24720</v>
      </c>
      <c r="V66" s="135">
        <v>50</v>
      </c>
      <c r="W66" s="133">
        <v>46978</v>
      </c>
      <c r="X66" s="133">
        <v>25143</v>
      </c>
      <c r="Y66" s="135">
        <v>47.8</v>
      </c>
      <c r="Z66" s="133">
        <v>2172</v>
      </c>
      <c r="AA66" s="133">
        <v>1319</v>
      </c>
      <c r="AB66" s="135">
        <v>2.2000000000000002</v>
      </c>
    </row>
    <row r="67" spans="1:28">
      <c r="A67" s="78" t="s">
        <v>88</v>
      </c>
      <c r="B67" s="133">
        <v>136361</v>
      </c>
      <c r="C67" s="133">
        <v>80059</v>
      </c>
      <c r="D67" s="135">
        <v>34.700000000000003</v>
      </c>
      <c r="E67" s="133">
        <v>20978</v>
      </c>
      <c r="F67" s="133">
        <v>10508</v>
      </c>
      <c r="G67" s="135">
        <v>5.3</v>
      </c>
      <c r="H67" s="133">
        <v>235656</v>
      </c>
      <c r="I67" s="133">
        <v>128206</v>
      </c>
      <c r="J67" s="135">
        <v>60</v>
      </c>
      <c r="K67" s="133">
        <v>9136</v>
      </c>
      <c r="L67" s="133">
        <v>4107</v>
      </c>
      <c r="M67" s="135">
        <v>15.6</v>
      </c>
      <c r="N67" s="133">
        <v>18153</v>
      </c>
      <c r="O67" s="133">
        <v>8854</v>
      </c>
      <c r="P67" s="135">
        <v>31.1</v>
      </c>
      <c r="Q67" s="133">
        <v>31110</v>
      </c>
      <c r="R67" s="133">
        <v>14479</v>
      </c>
      <c r="S67" s="135">
        <v>53.3</v>
      </c>
      <c r="T67" s="133">
        <v>127225</v>
      </c>
      <c r="U67" s="133">
        <v>75952</v>
      </c>
      <c r="V67" s="135">
        <v>38</v>
      </c>
      <c r="W67" s="133">
        <v>2825</v>
      </c>
      <c r="X67" s="133">
        <v>1654</v>
      </c>
      <c r="Y67" s="135">
        <v>0.8</v>
      </c>
      <c r="Z67" s="133">
        <v>204546</v>
      </c>
      <c r="AA67" s="133">
        <v>113727</v>
      </c>
      <c r="AB67" s="135">
        <v>61.1</v>
      </c>
    </row>
    <row r="68" spans="1:28">
      <c r="A68" s="78" t="s">
        <v>89</v>
      </c>
      <c r="B68" s="133">
        <v>164832</v>
      </c>
      <c r="C68" s="133">
        <v>86615</v>
      </c>
      <c r="D68" s="135">
        <v>43.1</v>
      </c>
      <c r="E68" s="133">
        <v>79660</v>
      </c>
      <c r="F68" s="133">
        <v>35602</v>
      </c>
      <c r="G68" s="135">
        <v>20.8</v>
      </c>
      <c r="H68" s="133">
        <v>137649</v>
      </c>
      <c r="I68" s="133">
        <v>71406</v>
      </c>
      <c r="J68" s="135">
        <v>36</v>
      </c>
      <c r="K68" s="133">
        <v>19274</v>
      </c>
      <c r="L68" s="133">
        <v>9489</v>
      </c>
      <c r="M68" s="135">
        <v>30.7</v>
      </c>
      <c r="N68" s="133">
        <v>38174</v>
      </c>
      <c r="O68" s="133">
        <v>15410</v>
      </c>
      <c r="P68" s="135">
        <v>60.7</v>
      </c>
      <c r="Q68" s="133">
        <v>5397</v>
      </c>
      <c r="R68" s="133">
        <v>3046</v>
      </c>
      <c r="S68" s="135">
        <v>8.6</v>
      </c>
      <c r="T68" s="133">
        <v>145558</v>
      </c>
      <c r="U68" s="133">
        <v>77126</v>
      </c>
      <c r="V68" s="135">
        <v>45.6</v>
      </c>
      <c r="W68" s="133">
        <v>41486</v>
      </c>
      <c r="X68" s="133">
        <v>20192</v>
      </c>
      <c r="Y68" s="135">
        <v>13</v>
      </c>
      <c r="Z68" s="133">
        <v>132252</v>
      </c>
      <c r="AA68" s="133">
        <v>68360</v>
      </c>
      <c r="AB68" s="135">
        <v>41.4</v>
      </c>
    </row>
    <row r="69" spans="1:28">
      <c r="A69" s="78" t="s">
        <v>90</v>
      </c>
      <c r="B69" s="133">
        <v>765</v>
      </c>
      <c r="C69" s="133">
        <v>550</v>
      </c>
      <c r="D69" s="135">
        <v>0.6</v>
      </c>
      <c r="E69" s="133">
        <v>209</v>
      </c>
      <c r="F69" s="133">
        <v>16</v>
      </c>
      <c r="G69" s="135">
        <v>0.2</v>
      </c>
      <c r="H69" s="133">
        <v>117682</v>
      </c>
      <c r="I69" s="133">
        <v>61176</v>
      </c>
      <c r="J69" s="135">
        <v>99.2</v>
      </c>
      <c r="K69" s="133">
        <v>765</v>
      </c>
      <c r="L69" s="133">
        <v>550</v>
      </c>
      <c r="M69" s="135">
        <v>32.700000000000003</v>
      </c>
      <c r="N69" s="133">
        <v>209</v>
      </c>
      <c r="O69" s="133">
        <v>16</v>
      </c>
      <c r="P69" s="135">
        <v>8.9</v>
      </c>
      <c r="Q69" s="133">
        <v>1367</v>
      </c>
      <c r="R69" s="133">
        <v>674</v>
      </c>
      <c r="S69" s="135">
        <v>58.4</v>
      </c>
      <c r="T69" s="303" t="s">
        <v>187</v>
      </c>
      <c r="U69" s="303" t="s">
        <v>187</v>
      </c>
      <c r="V69" s="303" t="s">
        <v>187</v>
      </c>
      <c r="W69" s="303" t="s">
        <v>187</v>
      </c>
      <c r="X69" s="303" t="s">
        <v>187</v>
      </c>
      <c r="Y69" s="303" t="s">
        <v>187</v>
      </c>
      <c r="Z69" s="133">
        <v>116315</v>
      </c>
      <c r="AA69" s="133">
        <v>60502</v>
      </c>
      <c r="AB69" s="135">
        <v>100</v>
      </c>
    </row>
    <row r="70" spans="1:28">
      <c r="A70" s="78" t="s">
        <v>91</v>
      </c>
      <c r="B70" s="133">
        <v>6811</v>
      </c>
      <c r="C70" s="133">
        <v>3542</v>
      </c>
      <c r="D70" s="135">
        <v>1</v>
      </c>
      <c r="E70" s="133">
        <v>387534</v>
      </c>
      <c r="F70" s="133">
        <v>193125</v>
      </c>
      <c r="G70" s="135">
        <v>57.4</v>
      </c>
      <c r="H70" s="133">
        <v>280780</v>
      </c>
      <c r="I70" s="133">
        <v>141210</v>
      </c>
      <c r="J70" s="135">
        <v>41.6</v>
      </c>
      <c r="K70" s="133">
        <v>2362</v>
      </c>
      <c r="L70" s="133">
        <v>1344</v>
      </c>
      <c r="M70" s="135">
        <v>2.8</v>
      </c>
      <c r="N70" s="133">
        <v>32744</v>
      </c>
      <c r="O70" s="133">
        <v>12917</v>
      </c>
      <c r="P70" s="135">
        <v>38.6</v>
      </c>
      <c r="Q70" s="133">
        <v>49828</v>
      </c>
      <c r="R70" s="133">
        <v>26498</v>
      </c>
      <c r="S70" s="135">
        <v>58.7</v>
      </c>
      <c r="T70" s="133">
        <v>4449</v>
      </c>
      <c r="U70" s="133">
        <v>2198</v>
      </c>
      <c r="V70" s="135">
        <v>0.8</v>
      </c>
      <c r="W70" s="133">
        <v>354790</v>
      </c>
      <c r="X70" s="133">
        <v>180208</v>
      </c>
      <c r="Y70" s="135">
        <v>60.1</v>
      </c>
      <c r="Z70" s="133">
        <v>230952</v>
      </c>
      <c r="AA70" s="133">
        <v>114712</v>
      </c>
      <c r="AB70" s="135">
        <v>39.1</v>
      </c>
    </row>
    <row r="71" spans="1:28">
      <c r="A71" s="78" t="s">
        <v>92</v>
      </c>
      <c r="B71" s="133">
        <v>166875</v>
      </c>
      <c r="C71" s="133">
        <v>68011</v>
      </c>
      <c r="D71" s="135">
        <v>66.7</v>
      </c>
      <c r="E71" s="133">
        <v>52246</v>
      </c>
      <c r="F71" s="133">
        <v>23010</v>
      </c>
      <c r="G71" s="135">
        <v>20.9</v>
      </c>
      <c r="H71" s="133">
        <v>31102</v>
      </c>
      <c r="I71" s="133">
        <v>9703</v>
      </c>
      <c r="J71" s="135">
        <v>12.4</v>
      </c>
      <c r="K71" s="133">
        <v>5936</v>
      </c>
      <c r="L71" s="133">
        <v>2142</v>
      </c>
      <c r="M71" s="135">
        <v>22.6</v>
      </c>
      <c r="N71" s="133">
        <v>16233</v>
      </c>
      <c r="O71" s="133">
        <v>8104</v>
      </c>
      <c r="P71" s="135">
        <v>61.9</v>
      </c>
      <c r="Q71" s="133">
        <v>4071</v>
      </c>
      <c r="R71" s="303" t="s">
        <v>187</v>
      </c>
      <c r="S71" s="135">
        <v>15.5</v>
      </c>
      <c r="T71" s="133">
        <v>160939</v>
      </c>
      <c r="U71" s="133">
        <v>65869</v>
      </c>
      <c r="V71" s="135">
        <v>71.900000000000006</v>
      </c>
      <c r="W71" s="133">
        <v>36013</v>
      </c>
      <c r="X71" s="133">
        <v>14906</v>
      </c>
      <c r="Y71" s="135">
        <v>16.100000000000001</v>
      </c>
      <c r="Z71" s="133">
        <v>27031</v>
      </c>
      <c r="AA71" s="133">
        <v>9703</v>
      </c>
      <c r="AB71" s="135">
        <v>12.1</v>
      </c>
    </row>
    <row r="72" spans="1:28">
      <c r="A72" s="78" t="s">
        <v>93</v>
      </c>
      <c r="B72" s="133">
        <v>92069</v>
      </c>
      <c r="C72" s="133">
        <v>45418</v>
      </c>
      <c r="D72" s="135">
        <v>32.6</v>
      </c>
      <c r="E72" s="133">
        <v>99088</v>
      </c>
      <c r="F72" s="133">
        <v>41642</v>
      </c>
      <c r="G72" s="135">
        <v>35.1</v>
      </c>
      <c r="H72" s="133">
        <v>91238</v>
      </c>
      <c r="I72" s="133">
        <v>50736</v>
      </c>
      <c r="J72" s="135">
        <v>32.299999999999997</v>
      </c>
      <c r="K72" s="133">
        <v>8648</v>
      </c>
      <c r="L72" s="133">
        <v>3720</v>
      </c>
      <c r="M72" s="135">
        <v>26.5</v>
      </c>
      <c r="N72" s="133">
        <v>22212</v>
      </c>
      <c r="O72" s="133">
        <v>8308</v>
      </c>
      <c r="P72" s="135">
        <v>68</v>
      </c>
      <c r="Q72" s="133">
        <v>1828</v>
      </c>
      <c r="R72" s="133">
        <v>926</v>
      </c>
      <c r="S72" s="135">
        <v>5.6</v>
      </c>
      <c r="T72" s="133">
        <v>83421</v>
      </c>
      <c r="U72" s="133">
        <v>41698</v>
      </c>
      <c r="V72" s="135">
        <v>33.4</v>
      </c>
      <c r="W72" s="133">
        <v>76876</v>
      </c>
      <c r="X72" s="133">
        <v>33334</v>
      </c>
      <c r="Y72" s="135">
        <v>30.8</v>
      </c>
      <c r="Z72" s="133">
        <v>89410</v>
      </c>
      <c r="AA72" s="133">
        <v>49810</v>
      </c>
      <c r="AB72" s="135">
        <v>35.799999999999997</v>
      </c>
    </row>
    <row r="73" spans="1:28">
      <c r="A73" s="78" t="s">
        <v>94</v>
      </c>
      <c r="B73" s="133">
        <v>206544</v>
      </c>
      <c r="C73" s="133">
        <v>98088</v>
      </c>
      <c r="D73" s="135">
        <v>62.5</v>
      </c>
      <c r="E73" s="133">
        <v>32559</v>
      </c>
      <c r="F73" s="133">
        <v>14959</v>
      </c>
      <c r="G73" s="135">
        <v>9.8000000000000007</v>
      </c>
      <c r="H73" s="133">
        <v>91572</v>
      </c>
      <c r="I73" s="133">
        <v>44325</v>
      </c>
      <c r="J73" s="135">
        <v>27.7</v>
      </c>
      <c r="K73" s="133">
        <v>7306</v>
      </c>
      <c r="L73" s="133">
        <v>3776</v>
      </c>
      <c r="M73" s="135">
        <v>27.8</v>
      </c>
      <c r="N73" s="133">
        <v>16620</v>
      </c>
      <c r="O73" s="133">
        <v>6944</v>
      </c>
      <c r="P73" s="135">
        <v>63.3</v>
      </c>
      <c r="Q73" s="133">
        <v>2316</v>
      </c>
      <c r="R73" s="133">
        <v>1270</v>
      </c>
      <c r="S73" s="135">
        <v>8.8000000000000007</v>
      </c>
      <c r="T73" s="133">
        <v>199238</v>
      </c>
      <c r="U73" s="133">
        <v>94312</v>
      </c>
      <c r="V73" s="135">
        <v>65.400000000000006</v>
      </c>
      <c r="W73" s="133">
        <v>15939</v>
      </c>
      <c r="X73" s="133">
        <v>8015</v>
      </c>
      <c r="Y73" s="135">
        <v>5.2</v>
      </c>
      <c r="Z73" s="133">
        <v>89256</v>
      </c>
      <c r="AA73" s="133">
        <v>43055</v>
      </c>
      <c r="AB73" s="135">
        <v>29.3</v>
      </c>
    </row>
    <row r="74" spans="1:28">
      <c r="A74" s="78" t="s">
        <v>95</v>
      </c>
      <c r="B74" s="133">
        <v>126807</v>
      </c>
      <c r="C74" s="133">
        <v>64135</v>
      </c>
      <c r="D74" s="135">
        <v>52.2</v>
      </c>
      <c r="E74" s="133">
        <v>105815</v>
      </c>
      <c r="F74" s="133">
        <v>45024</v>
      </c>
      <c r="G74" s="135">
        <v>43.6</v>
      </c>
      <c r="H74" s="133">
        <v>10263</v>
      </c>
      <c r="I74" s="133">
        <v>3308</v>
      </c>
      <c r="J74" s="135">
        <v>4.2</v>
      </c>
      <c r="K74" s="133">
        <v>36064</v>
      </c>
      <c r="L74" s="133">
        <v>12322</v>
      </c>
      <c r="M74" s="135">
        <v>29.9</v>
      </c>
      <c r="N74" s="133">
        <v>77096</v>
      </c>
      <c r="O74" s="133">
        <v>28306</v>
      </c>
      <c r="P74" s="135">
        <v>63.9</v>
      </c>
      <c r="Q74" s="133">
        <v>7436</v>
      </c>
      <c r="R74" s="133">
        <v>1839</v>
      </c>
      <c r="S74" s="135">
        <v>6.2</v>
      </c>
      <c r="T74" s="133">
        <v>90743</v>
      </c>
      <c r="U74" s="133">
        <v>51813</v>
      </c>
      <c r="V74" s="135">
        <v>74.2</v>
      </c>
      <c r="W74" s="133">
        <v>28719</v>
      </c>
      <c r="X74" s="133">
        <v>16718</v>
      </c>
      <c r="Y74" s="135">
        <v>23.5</v>
      </c>
      <c r="Z74" s="133">
        <v>2827</v>
      </c>
      <c r="AA74" s="133">
        <v>1469</v>
      </c>
      <c r="AB74" s="135">
        <v>2.2999999999999998</v>
      </c>
    </row>
    <row r="75" spans="1:28">
      <c r="A75" s="78" t="s">
        <v>96</v>
      </c>
      <c r="B75" s="133">
        <v>151600</v>
      </c>
      <c r="C75" s="133">
        <v>92250</v>
      </c>
      <c r="D75" s="135">
        <v>90.8</v>
      </c>
      <c r="E75" s="133">
        <v>13894</v>
      </c>
      <c r="F75" s="133">
        <v>8623</v>
      </c>
      <c r="G75" s="135">
        <v>8.3000000000000007</v>
      </c>
      <c r="H75" s="133">
        <v>1512</v>
      </c>
      <c r="I75" s="133">
        <v>1257</v>
      </c>
      <c r="J75" s="135">
        <v>0.9</v>
      </c>
      <c r="K75" s="133">
        <v>5462</v>
      </c>
      <c r="L75" s="133">
        <v>2090</v>
      </c>
      <c r="M75" s="135">
        <v>79.400000000000006</v>
      </c>
      <c r="N75" s="133">
        <v>1421</v>
      </c>
      <c r="O75" s="133">
        <v>114</v>
      </c>
      <c r="P75" s="135">
        <v>20.6</v>
      </c>
      <c r="Q75" s="303" t="s">
        <v>187</v>
      </c>
      <c r="R75" s="303" t="s">
        <v>187</v>
      </c>
      <c r="S75" s="303" t="s">
        <v>187</v>
      </c>
      <c r="T75" s="133">
        <v>146138</v>
      </c>
      <c r="U75" s="133">
        <v>90160</v>
      </c>
      <c r="V75" s="135">
        <v>91.3</v>
      </c>
      <c r="W75" s="133">
        <v>12473</v>
      </c>
      <c r="X75" s="133">
        <v>8509</v>
      </c>
      <c r="Y75" s="135">
        <v>7.8</v>
      </c>
      <c r="Z75" s="133">
        <v>1512</v>
      </c>
      <c r="AA75" s="133">
        <v>1257</v>
      </c>
      <c r="AB75" s="135">
        <v>0.9</v>
      </c>
    </row>
    <row r="76" spans="1:28">
      <c r="A76" s="78" t="s">
        <v>97</v>
      </c>
      <c r="B76" s="303" t="s">
        <v>187</v>
      </c>
      <c r="C76" s="303" t="s">
        <v>187</v>
      </c>
      <c r="D76" s="303" t="s">
        <v>187</v>
      </c>
      <c r="E76" s="133">
        <v>11142</v>
      </c>
      <c r="F76" s="133">
        <v>5142</v>
      </c>
      <c r="G76" s="135">
        <v>100</v>
      </c>
      <c r="H76" s="303" t="s">
        <v>187</v>
      </c>
      <c r="I76" s="303" t="s">
        <v>187</v>
      </c>
      <c r="J76" s="303" t="s">
        <v>187</v>
      </c>
      <c r="K76" s="303" t="s">
        <v>187</v>
      </c>
      <c r="L76" s="303" t="s">
        <v>187</v>
      </c>
      <c r="M76" s="303" t="s">
        <v>187</v>
      </c>
      <c r="N76" s="133">
        <v>142</v>
      </c>
      <c r="O76" s="133">
        <v>38</v>
      </c>
      <c r="P76" s="135">
        <v>100</v>
      </c>
      <c r="Q76" s="303" t="s">
        <v>187</v>
      </c>
      <c r="R76" s="303" t="s">
        <v>187</v>
      </c>
      <c r="S76" s="303" t="s">
        <v>187</v>
      </c>
      <c r="T76" s="303" t="s">
        <v>187</v>
      </c>
      <c r="U76" s="303" t="s">
        <v>187</v>
      </c>
      <c r="V76" s="303" t="s">
        <v>187</v>
      </c>
      <c r="W76" s="133">
        <v>11000</v>
      </c>
      <c r="X76" s="133">
        <v>5104</v>
      </c>
      <c r="Y76" s="135">
        <v>100</v>
      </c>
      <c r="Z76" s="303" t="s">
        <v>187</v>
      </c>
      <c r="AA76" s="303" t="s">
        <v>187</v>
      </c>
      <c r="AB76" s="303" t="s">
        <v>187</v>
      </c>
    </row>
    <row r="77" spans="1:28">
      <c r="A77" s="78" t="s">
        <v>98</v>
      </c>
      <c r="B77" s="133">
        <v>189474</v>
      </c>
      <c r="C77" s="133">
        <v>90939</v>
      </c>
      <c r="D77" s="135">
        <v>58.3</v>
      </c>
      <c r="E77" s="133">
        <v>60615</v>
      </c>
      <c r="F77" s="133">
        <v>26309</v>
      </c>
      <c r="G77" s="135">
        <v>18.7</v>
      </c>
      <c r="H77" s="133">
        <v>74634</v>
      </c>
      <c r="I77" s="133">
        <v>39711</v>
      </c>
      <c r="J77" s="135">
        <v>23</v>
      </c>
      <c r="K77" s="133">
        <v>36809</v>
      </c>
      <c r="L77" s="133">
        <v>16514</v>
      </c>
      <c r="M77" s="135">
        <v>53.6</v>
      </c>
      <c r="N77" s="133">
        <v>25370</v>
      </c>
      <c r="O77" s="133">
        <v>10899</v>
      </c>
      <c r="P77" s="135">
        <v>37</v>
      </c>
      <c r="Q77" s="133">
        <v>6454</v>
      </c>
      <c r="R77" s="133">
        <v>3810</v>
      </c>
      <c r="S77" s="135">
        <v>9.4</v>
      </c>
      <c r="T77" s="133">
        <v>152665</v>
      </c>
      <c r="U77" s="133">
        <v>74425</v>
      </c>
      <c r="V77" s="135">
        <v>59.6</v>
      </c>
      <c r="W77" s="133">
        <v>35245</v>
      </c>
      <c r="X77" s="133">
        <v>15410</v>
      </c>
      <c r="Y77" s="135">
        <v>13.8</v>
      </c>
      <c r="Z77" s="133">
        <v>68180</v>
      </c>
      <c r="AA77" s="133">
        <v>35901</v>
      </c>
      <c r="AB77" s="135">
        <v>26.6</v>
      </c>
    </row>
    <row r="78" spans="1:28">
      <c r="A78" s="78" t="s">
        <v>99</v>
      </c>
      <c r="B78" s="133">
        <v>117673</v>
      </c>
      <c r="C78" s="133">
        <v>58986</v>
      </c>
      <c r="D78" s="135">
        <v>60.1</v>
      </c>
      <c r="E78" s="133">
        <v>50265</v>
      </c>
      <c r="F78" s="133">
        <v>19794</v>
      </c>
      <c r="G78" s="135">
        <v>25.7</v>
      </c>
      <c r="H78" s="133">
        <v>27778</v>
      </c>
      <c r="I78" s="133">
        <v>9691</v>
      </c>
      <c r="J78" s="135">
        <v>14.2</v>
      </c>
      <c r="K78" s="133">
        <v>52729</v>
      </c>
      <c r="L78" s="133">
        <v>23476</v>
      </c>
      <c r="M78" s="135">
        <v>43.9</v>
      </c>
      <c r="N78" s="133">
        <v>42633</v>
      </c>
      <c r="O78" s="133">
        <v>16575</v>
      </c>
      <c r="P78" s="135">
        <v>35.5</v>
      </c>
      <c r="Q78" s="133">
        <v>24875</v>
      </c>
      <c r="R78" s="133">
        <v>8682</v>
      </c>
      <c r="S78" s="135">
        <v>20.7</v>
      </c>
      <c r="T78" s="133">
        <v>64944</v>
      </c>
      <c r="U78" s="133">
        <v>35510</v>
      </c>
      <c r="V78" s="135">
        <v>86</v>
      </c>
      <c r="W78" s="133">
        <v>7632</v>
      </c>
      <c r="X78" s="133">
        <v>3219</v>
      </c>
      <c r="Y78" s="135">
        <v>10.1</v>
      </c>
      <c r="Z78" s="133">
        <v>2903</v>
      </c>
      <c r="AA78" s="133">
        <v>1009</v>
      </c>
      <c r="AB78" s="135">
        <v>3.8</v>
      </c>
    </row>
    <row r="79" spans="1:28">
      <c r="A79" s="78" t="s">
        <v>100</v>
      </c>
      <c r="B79" s="133">
        <v>253770</v>
      </c>
      <c r="C79" s="133">
        <v>143476</v>
      </c>
      <c r="D79" s="135">
        <v>88.4</v>
      </c>
      <c r="E79" s="133">
        <v>29252</v>
      </c>
      <c r="F79" s="133">
        <v>9111</v>
      </c>
      <c r="G79" s="135">
        <v>10.199999999999999</v>
      </c>
      <c r="H79" s="133">
        <v>4207</v>
      </c>
      <c r="I79" s="133">
        <v>2672</v>
      </c>
      <c r="J79" s="135">
        <v>1.5</v>
      </c>
      <c r="K79" s="133">
        <v>35892</v>
      </c>
      <c r="L79" s="133">
        <v>19345</v>
      </c>
      <c r="M79" s="135">
        <v>60.2</v>
      </c>
      <c r="N79" s="133">
        <v>23116</v>
      </c>
      <c r="O79" s="133">
        <v>5366</v>
      </c>
      <c r="P79" s="135">
        <v>38.799999999999997</v>
      </c>
      <c r="Q79" s="133">
        <v>633</v>
      </c>
      <c r="R79" s="133">
        <v>24</v>
      </c>
      <c r="S79" s="135">
        <v>1.1000000000000001</v>
      </c>
      <c r="T79" s="133">
        <v>217878</v>
      </c>
      <c r="U79" s="133">
        <v>124131</v>
      </c>
      <c r="V79" s="135">
        <v>95.7</v>
      </c>
      <c r="W79" s="133">
        <v>6136</v>
      </c>
      <c r="X79" s="133">
        <v>3745</v>
      </c>
      <c r="Y79" s="135">
        <v>2.7</v>
      </c>
      <c r="Z79" s="133">
        <v>3574</v>
      </c>
      <c r="AA79" s="133">
        <v>2648</v>
      </c>
      <c r="AB79" s="135">
        <v>1.6</v>
      </c>
    </row>
    <row r="80" spans="1:28">
      <c r="A80" s="77" t="s">
        <v>101</v>
      </c>
      <c r="B80" s="133">
        <v>87316</v>
      </c>
      <c r="C80" s="133">
        <v>47276</v>
      </c>
      <c r="D80" s="135">
        <v>67.099999999999994</v>
      </c>
      <c r="E80" s="133">
        <v>32924</v>
      </c>
      <c r="F80" s="133">
        <v>19794</v>
      </c>
      <c r="G80" s="135">
        <v>25.3</v>
      </c>
      <c r="H80" s="133">
        <v>9857</v>
      </c>
      <c r="I80" s="133">
        <v>7444</v>
      </c>
      <c r="J80" s="135">
        <v>7.6</v>
      </c>
      <c r="K80" s="133">
        <v>1253</v>
      </c>
      <c r="L80" s="133">
        <v>407</v>
      </c>
      <c r="M80" s="135">
        <v>69.7</v>
      </c>
      <c r="N80" s="133">
        <v>456</v>
      </c>
      <c r="O80" s="133">
        <v>182</v>
      </c>
      <c r="P80" s="135">
        <v>25.4</v>
      </c>
      <c r="Q80" s="133">
        <v>88</v>
      </c>
      <c r="R80" s="133">
        <v>67</v>
      </c>
      <c r="S80" s="135">
        <v>4.9000000000000004</v>
      </c>
      <c r="T80" s="133">
        <v>86063</v>
      </c>
      <c r="U80" s="133">
        <v>46869</v>
      </c>
      <c r="V80" s="135">
        <v>67.099999999999994</v>
      </c>
      <c r="W80" s="133">
        <v>32468</v>
      </c>
      <c r="X80" s="133">
        <v>19612</v>
      </c>
      <c r="Y80" s="135">
        <v>25.3</v>
      </c>
      <c r="Z80" s="133">
        <v>9769</v>
      </c>
      <c r="AA80" s="133">
        <v>7377</v>
      </c>
      <c r="AB80" s="135">
        <v>7.6</v>
      </c>
    </row>
    <row r="81" spans="1:61">
      <c r="A81" s="78" t="s">
        <v>102</v>
      </c>
      <c r="B81" s="133">
        <v>71473</v>
      </c>
      <c r="C81" s="133">
        <v>33918</v>
      </c>
      <c r="D81" s="135">
        <v>35.799999999999997</v>
      </c>
      <c r="E81" s="133">
        <v>11175</v>
      </c>
      <c r="F81" s="133">
        <v>4253</v>
      </c>
      <c r="G81" s="135">
        <v>5.6</v>
      </c>
      <c r="H81" s="133">
        <v>116985</v>
      </c>
      <c r="I81" s="133">
        <v>70168</v>
      </c>
      <c r="J81" s="135">
        <v>58.6</v>
      </c>
      <c r="K81" s="133">
        <v>15444</v>
      </c>
      <c r="L81" s="133">
        <v>5858</v>
      </c>
      <c r="M81" s="135">
        <v>55.1</v>
      </c>
      <c r="N81" s="133">
        <v>5753</v>
      </c>
      <c r="O81" s="133">
        <v>1773</v>
      </c>
      <c r="P81" s="135">
        <v>20.5</v>
      </c>
      <c r="Q81" s="133">
        <v>6833</v>
      </c>
      <c r="R81" s="133">
        <v>785</v>
      </c>
      <c r="S81" s="135">
        <v>24.4</v>
      </c>
      <c r="T81" s="133">
        <v>56029</v>
      </c>
      <c r="U81" s="133">
        <v>28060</v>
      </c>
      <c r="V81" s="135">
        <v>32.700000000000003</v>
      </c>
      <c r="W81" s="133">
        <v>5422</v>
      </c>
      <c r="X81" s="133">
        <v>2480</v>
      </c>
      <c r="Y81" s="135">
        <v>3.2</v>
      </c>
      <c r="Z81" s="133">
        <v>110152</v>
      </c>
      <c r="AA81" s="133">
        <v>69383</v>
      </c>
      <c r="AB81" s="135">
        <v>64.2</v>
      </c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</row>
    <row r="82" spans="1:61">
      <c r="A82" s="78" t="s">
        <v>103</v>
      </c>
      <c r="B82" s="133">
        <v>59</v>
      </c>
      <c r="C82" s="133">
        <v>41</v>
      </c>
      <c r="D82" s="135">
        <v>100</v>
      </c>
      <c r="E82" s="303" t="s">
        <v>187</v>
      </c>
      <c r="F82" s="303" t="s">
        <v>187</v>
      </c>
      <c r="G82" s="303" t="s">
        <v>187</v>
      </c>
      <c r="H82" s="303" t="s">
        <v>187</v>
      </c>
      <c r="I82" s="303" t="s">
        <v>187</v>
      </c>
      <c r="J82" s="303" t="s">
        <v>187</v>
      </c>
      <c r="K82" s="303" t="s">
        <v>187</v>
      </c>
      <c r="L82" s="303" t="s">
        <v>187</v>
      </c>
      <c r="M82" s="303" t="s">
        <v>187</v>
      </c>
      <c r="N82" s="303" t="s">
        <v>187</v>
      </c>
      <c r="O82" s="303" t="s">
        <v>187</v>
      </c>
      <c r="P82" s="303" t="s">
        <v>187</v>
      </c>
      <c r="Q82" s="303" t="s">
        <v>187</v>
      </c>
      <c r="R82" s="303" t="s">
        <v>187</v>
      </c>
      <c r="S82" s="303" t="s">
        <v>187</v>
      </c>
      <c r="T82" s="133">
        <v>59</v>
      </c>
      <c r="U82" s="133">
        <v>41</v>
      </c>
      <c r="V82" s="135">
        <v>100</v>
      </c>
      <c r="W82" s="303" t="s">
        <v>187</v>
      </c>
      <c r="X82" s="303" t="s">
        <v>187</v>
      </c>
      <c r="Y82" s="303" t="s">
        <v>187</v>
      </c>
      <c r="Z82" s="303" t="s">
        <v>187</v>
      </c>
      <c r="AA82" s="303" t="s">
        <v>187</v>
      </c>
      <c r="AB82" s="303" t="s">
        <v>187</v>
      </c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</row>
    <row r="83" spans="1:61">
      <c r="A83" s="80" t="s">
        <v>105</v>
      </c>
      <c r="B83" s="140">
        <v>6896</v>
      </c>
      <c r="C83" s="140">
        <v>5108</v>
      </c>
      <c r="D83" s="155">
        <v>90.8</v>
      </c>
      <c r="E83" s="140">
        <v>384</v>
      </c>
      <c r="F83" s="141">
        <v>3</v>
      </c>
      <c r="G83" s="155">
        <v>5.0999999999999996</v>
      </c>
      <c r="H83" s="140">
        <v>312</v>
      </c>
      <c r="I83" s="141" t="s">
        <v>187</v>
      </c>
      <c r="J83" s="155">
        <v>4.0999999999999996</v>
      </c>
      <c r="K83" s="133">
        <v>4180</v>
      </c>
      <c r="L83" s="133">
        <v>2883</v>
      </c>
      <c r="M83" s="135">
        <v>89.4</v>
      </c>
      <c r="N83" s="133">
        <v>183</v>
      </c>
      <c r="O83" s="303" t="s">
        <v>204</v>
      </c>
      <c r="P83" s="135">
        <v>3.9</v>
      </c>
      <c r="Q83" s="303">
        <v>312</v>
      </c>
      <c r="R83" s="303" t="s">
        <v>187</v>
      </c>
      <c r="S83" s="155">
        <v>6.7</v>
      </c>
      <c r="T83" s="140">
        <v>2716</v>
      </c>
      <c r="U83" s="140">
        <v>2225</v>
      </c>
      <c r="V83" s="155">
        <v>93.1</v>
      </c>
      <c r="W83" s="140">
        <v>201</v>
      </c>
      <c r="X83" s="141" t="s">
        <v>187</v>
      </c>
      <c r="Y83" s="155">
        <v>6.9</v>
      </c>
      <c r="Z83" s="141" t="s">
        <v>187</v>
      </c>
      <c r="AA83" s="141" t="s">
        <v>187</v>
      </c>
      <c r="AB83" s="141" t="s">
        <v>187</v>
      </c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</row>
    <row r="84" spans="1:61" s="214" customFormat="1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63"/>
      <c r="U84" s="163"/>
      <c r="V84" s="163"/>
      <c r="W84" s="163"/>
      <c r="X84" s="163"/>
      <c r="Y84" s="163"/>
      <c r="Z84" s="163"/>
      <c r="AA84" s="163"/>
      <c r="AB84" s="163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</row>
    <row r="85" spans="1:61">
      <c r="A85" s="189"/>
      <c r="B85" s="190"/>
      <c r="C85" s="83"/>
      <c r="D85" s="190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</row>
    <row r="86" spans="1:61">
      <c r="A86" s="89"/>
      <c r="B86" s="89"/>
      <c r="C86" s="89"/>
      <c r="D86" s="89"/>
      <c r="F86" s="191"/>
      <c r="G86" s="191"/>
      <c r="H86" s="191"/>
      <c r="I86" s="191"/>
      <c r="J86" s="191"/>
      <c r="S86" s="191" t="s">
        <v>152</v>
      </c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</row>
    <row r="87" spans="1:61" ht="14.25" customHeight="1">
      <c r="A87" s="406"/>
      <c r="B87" s="409" t="s">
        <v>218</v>
      </c>
      <c r="C87" s="410"/>
      <c r="D87" s="410"/>
      <c r="E87" s="410"/>
      <c r="F87" s="410"/>
      <c r="G87" s="410"/>
      <c r="H87" s="410"/>
      <c r="I87" s="410"/>
      <c r="J87" s="411"/>
      <c r="K87" s="409" t="s">
        <v>81</v>
      </c>
      <c r="L87" s="410"/>
      <c r="M87" s="410"/>
      <c r="N87" s="410"/>
      <c r="O87" s="410"/>
      <c r="P87" s="410"/>
      <c r="Q87" s="410"/>
      <c r="R87" s="410"/>
      <c r="S87" s="410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</row>
    <row r="88" spans="1:61" ht="12.75" customHeight="1">
      <c r="A88" s="407"/>
      <c r="B88" s="412"/>
      <c r="C88" s="413"/>
      <c r="D88" s="413"/>
      <c r="E88" s="413"/>
      <c r="F88" s="413"/>
      <c r="G88" s="413"/>
      <c r="H88" s="413"/>
      <c r="I88" s="413"/>
      <c r="J88" s="414"/>
      <c r="K88" s="412"/>
      <c r="L88" s="413"/>
      <c r="M88" s="413"/>
      <c r="N88" s="413"/>
      <c r="O88" s="413"/>
      <c r="P88" s="413"/>
      <c r="Q88" s="413"/>
      <c r="R88" s="413"/>
      <c r="S88" s="413"/>
    </row>
    <row r="89" spans="1:61" ht="22.5" customHeight="1">
      <c r="A89" s="407"/>
      <c r="B89" s="396" t="s">
        <v>144</v>
      </c>
      <c r="C89" s="398"/>
      <c r="D89" s="394" t="s">
        <v>145</v>
      </c>
      <c r="E89" s="396" t="s">
        <v>146</v>
      </c>
      <c r="F89" s="398"/>
      <c r="G89" s="394" t="s">
        <v>147</v>
      </c>
      <c r="H89" s="396" t="s">
        <v>148</v>
      </c>
      <c r="I89" s="398"/>
      <c r="J89" s="394" t="s">
        <v>149</v>
      </c>
      <c r="K89" s="396" t="s">
        <v>144</v>
      </c>
      <c r="L89" s="398"/>
      <c r="M89" s="394" t="s">
        <v>145</v>
      </c>
      <c r="N89" s="396" t="s">
        <v>146</v>
      </c>
      <c r="O89" s="397"/>
      <c r="P89" s="394" t="s">
        <v>147</v>
      </c>
      <c r="Q89" s="359" t="s">
        <v>148</v>
      </c>
      <c r="R89" s="359"/>
      <c r="S89" s="396" t="s">
        <v>149</v>
      </c>
    </row>
    <row r="90" spans="1:61" ht="47.25" customHeight="1">
      <c r="A90" s="408"/>
      <c r="B90" s="90" t="s">
        <v>150</v>
      </c>
      <c r="C90" s="90" t="s">
        <v>151</v>
      </c>
      <c r="D90" s="395"/>
      <c r="E90" s="90" t="s">
        <v>150</v>
      </c>
      <c r="F90" s="90" t="s">
        <v>151</v>
      </c>
      <c r="G90" s="395"/>
      <c r="H90" s="90" t="s">
        <v>150</v>
      </c>
      <c r="I90" s="90" t="s">
        <v>151</v>
      </c>
      <c r="J90" s="395"/>
      <c r="K90" s="90" t="s">
        <v>150</v>
      </c>
      <c r="L90" s="90" t="s">
        <v>151</v>
      </c>
      <c r="M90" s="395"/>
      <c r="N90" s="90" t="s">
        <v>150</v>
      </c>
      <c r="O90" s="90" t="s">
        <v>151</v>
      </c>
      <c r="P90" s="395"/>
      <c r="Q90" s="90" t="s">
        <v>150</v>
      </c>
      <c r="R90" s="90" t="s">
        <v>151</v>
      </c>
      <c r="S90" s="396"/>
    </row>
    <row r="91" spans="1:61">
      <c r="A91" s="72" t="s">
        <v>85</v>
      </c>
      <c r="B91" s="299">
        <v>3136671</v>
      </c>
      <c r="C91" s="299">
        <v>1526709</v>
      </c>
      <c r="D91" s="99">
        <v>71.2</v>
      </c>
      <c r="E91" s="299">
        <v>106266</v>
      </c>
      <c r="F91" s="299">
        <v>41844</v>
      </c>
      <c r="G91" s="99">
        <v>2.4</v>
      </c>
      <c r="H91" s="299">
        <v>1160279</v>
      </c>
      <c r="I91" s="299">
        <v>551508</v>
      </c>
      <c r="J91" s="99">
        <v>26.4</v>
      </c>
      <c r="K91" s="133">
        <v>5020422</v>
      </c>
      <c r="L91" s="133">
        <v>2493556</v>
      </c>
      <c r="M91" s="135">
        <v>55.1</v>
      </c>
      <c r="N91" s="133">
        <v>1268196</v>
      </c>
      <c r="O91" s="133">
        <v>573233</v>
      </c>
      <c r="P91" s="135">
        <v>13.9</v>
      </c>
      <c r="Q91" s="133">
        <v>2825319</v>
      </c>
      <c r="R91" s="133">
        <v>1418710</v>
      </c>
      <c r="S91" s="135">
        <v>31</v>
      </c>
    </row>
    <row r="92" spans="1:61">
      <c r="A92" s="77" t="s">
        <v>86</v>
      </c>
      <c r="B92" s="169">
        <v>46835</v>
      </c>
      <c r="C92" s="169">
        <v>20492</v>
      </c>
      <c r="D92" s="101">
        <v>13.6</v>
      </c>
      <c r="E92" s="169">
        <v>70</v>
      </c>
      <c r="F92" s="169">
        <v>2</v>
      </c>
      <c r="G92" s="101">
        <v>0</v>
      </c>
      <c r="H92" s="169">
        <v>298587</v>
      </c>
      <c r="I92" s="169">
        <v>138761</v>
      </c>
      <c r="J92" s="101">
        <v>86.4</v>
      </c>
      <c r="K92" s="133">
        <v>62124</v>
      </c>
      <c r="L92" s="133">
        <v>27588</v>
      </c>
      <c r="M92" s="135">
        <v>7.5</v>
      </c>
      <c r="N92" s="133">
        <v>41954</v>
      </c>
      <c r="O92" s="133">
        <v>20318</v>
      </c>
      <c r="P92" s="135">
        <v>5.0999999999999996</v>
      </c>
      <c r="Q92" s="133">
        <v>726398</v>
      </c>
      <c r="R92" s="133">
        <v>362441</v>
      </c>
      <c r="S92" s="135">
        <v>87.5</v>
      </c>
    </row>
    <row r="93" spans="1:61">
      <c r="A93" s="78" t="s">
        <v>87</v>
      </c>
      <c r="B93" s="169">
        <v>213797</v>
      </c>
      <c r="C93" s="169">
        <v>96627</v>
      </c>
      <c r="D93" s="101">
        <v>89.8</v>
      </c>
      <c r="E93" s="169">
        <v>7105</v>
      </c>
      <c r="F93" s="169">
        <v>2916</v>
      </c>
      <c r="G93" s="101">
        <v>3</v>
      </c>
      <c r="H93" s="169">
        <v>17190</v>
      </c>
      <c r="I93" s="169">
        <v>7617</v>
      </c>
      <c r="J93" s="101">
        <v>7.2</v>
      </c>
      <c r="K93" s="133">
        <v>302934</v>
      </c>
      <c r="L93" s="133">
        <v>137966</v>
      </c>
      <c r="M93" s="135">
        <v>65.099999999999994</v>
      </c>
      <c r="N93" s="133">
        <v>139411</v>
      </c>
      <c r="O93" s="133">
        <v>57074</v>
      </c>
      <c r="P93" s="135">
        <v>29.9</v>
      </c>
      <c r="Q93" s="133">
        <v>23192</v>
      </c>
      <c r="R93" s="133">
        <v>10126</v>
      </c>
      <c r="S93" s="135">
        <v>5</v>
      </c>
    </row>
    <row r="94" spans="1:61">
      <c r="A94" s="78" t="s">
        <v>88</v>
      </c>
      <c r="B94" s="169">
        <v>207136</v>
      </c>
      <c r="C94" s="169">
        <v>109868</v>
      </c>
      <c r="D94" s="101">
        <v>82.6</v>
      </c>
      <c r="E94" s="169">
        <v>170</v>
      </c>
      <c r="F94" s="169" t="s">
        <v>187</v>
      </c>
      <c r="G94" s="101">
        <v>0.1</v>
      </c>
      <c r="H94" s="169">
        <v>43485</v>
      </c>
      <c r="I94" s="169">
        <v>25038</v>
      </c>
      <c r="J94" s="101">
        <v>17.3</v>
      </c>
      <c r="K94" s="133">
        <v>343497</v>
      </c>
      <c r="L94" s="133">
        <v>189927</v>
      </c>
      <c r="M94" s="135">
        <v>53.4</v>
      </c>
      <c r="N94" s="133">
        <v>21148</v>
      </c>
      <c r="O94" s="133">
        <v>10508</v>
      </c>
      <c r="P94" s="135">
        <v>3.3</v>
      </c>
      <c r="Q94" s="133">
        <v>279141</v>
      </c>
      <c r="R94" s="133">
        <v>153244</v>
      </c>
      <c r="S94" s="135">
        <v>43.4</v>
      </c>
    </row>
    <row r="95" spans="1:61">
      <c r="A95" s="78" t="s">
        <v>89</v>
      </c>
      <c r="B95" s="169">
        <v>175320</v>
      </c>
      <c r="C95" s="169">
        <v>95976</v>
      </c>
      <c r="D95" s="101">
        <v>50.9</v>
      </c>
      <c r="E95" s="169">
        <v>34966</v>
      </c>
      <c r="F95" s="169">
        <v>13648</v>
      </c>
      <c r="G95" s="101">
        <v>10.199999999999999</v>
      </c>
      <c r="H95" s="169">
        <v>133829</v>
      </c>
      <c r="I95" s="169">
        <v>63944</v>
      </c>
      <c r="J95" s="101">
        <v>38.9</v>
      </c>
      <c r="K95" s="133">
        <v>340152</v>
      </c>
      <c r="L95" s="133">
        <v>182591</v>
      </c>
      <c r="M95" s="135">
        <v>46.8</v>
      </c>
      <c r="N95" s="133">
        <v>114626</v>
      </c>
      <c r="O95" s="133">
        <v>49250</v>
      </c>
      <c r="P95" s="135">
        <v>15.8</v>
      </c>
      <c r="Q95" s="133">
        <v>271478</v>
      </c>
      <c r="R95" s="133">
        <v>135350</v>
      </c>
      <c r="S95" s="135">
        <v>37.4</v>
      </c>
    </row>
    <row r="96" spans="1:61">
      <c r="A96" s="78" t="s">
        <v>90</v>
      </c>
      <c r="B96" s="169" t="s">
        <v>187</v>
      </c>
      <c r="C96" s="169" t="s">
        <v>187</v>
      </c>
      <c r="D96" s="101" t="s">
        <v>187</v>
      </c>
      <c r="E96" s="169" t="s">
        <v>187</v>
      </c>
      <c r="F96" s="169" t="s">
        <v>187</v>
      </c>
      <c r="G96" s="101" t="s">
        <v>187</v>
      </c>
      <c r="H96" s="169">
        <v>112403</v>
      </c>
      <c r="I96" s="169">
        <v>63519</v>
      </c>
      <c r="J96" s="101">
        <v>100</v>
      </c>
      <c r="K96" s="133">
        <v>765</v>
      </c>
      <c r="L96" s="133">
        <v>550</v>
      </c>
      <c r="M96" s="135">
        <v>0.3</v>
      </c>
      <c r="N96" s="133">
        <v>209</v>
      </c>
      <c r="O96" s="133">
        <v>16</v>
      </c>
      <c r="P96" s="135">
        <v>0.1</v>
      </c>
      <c r="Q96" s="133">
        <v>230085</v>
      </c>
      <c r="R96" s="133">
        <v>124695</v>
      </c>
      <c r="S96" s="135">
        <v>99.6</v>
      </c>
    </row>
    <row r="97" spans="1:19">
      <c r="A97" s="78" t="s">
        <v>91</v>
      </c>
      <c r="B97" s="169">
        <v>1293</v>
      </c>
      <c r="C97" s="169">
        <v>943</v>
      </c>
      <c r="D97" s="101">
        <v>0.5</v>
      </c>
      <c r="E97" s="169">
        <v>50</v>
      </c>
      <c r="F97" s="169">
        <v>30</v>
      </c>
      <c r="G97" s="101">
        <v>0</v>
      </c>
      <c r="H97" s="169">
        <v>269342</v>
      </c>
      <c r="I97" s="169">
        <v>107169</v>
      </c>
      <c r="J97" s="101">
        <v>99.5</v>
      </c>
      <c r="K97" s="133">
        <v>8104</v>
      </c>
      <c r="L97" s="133">
        <v>4485</v>
      </c>
      <c r="M97" s="135">
        <v>0.9</v>
      </c>
      <c r="N97" s="133">
        <v>387584</v>
      </c>
      <c r="O97" s="133">
        <v>193155</v>
      </c>
      <c r="P97" s="135">
        <v>41</v>
      </c>
      <c r="Q97" s="133">
        <v>550122</v>
      </c>
      <c r="R97" s="133">
        <v>248379</v>
      </c>
      <c r="S97" s="135">
        <v>58.2</v>
      </c>
    </row>
    <row r="98" spans="1:19">
      <c r="A98" s="78" t="s">
        <v>92</v>
      </c>
      <c r="B98" s="169">
        <v>228918</v>
      </c>
      <c r="C98" s="169">
        <v>100339</v>
      </c>
      <c r="D98" s="101">
        <v>81.5</v>
      </c>
      <c r="E98" s="169">
        <v>21399</v>
      </c>
      <c r="F98" s="169">
        <v>6882</v>
      </c>
      <c r="G98" s="101">
        <v>7.6</v>
      </c>
      <c r="H98" s="169">
        <v>30453</v>
      </c>
      <c r="I98" s="169">
        <v>12130</v>
      </c>
      <c r="J98" s="101">
        <v>10.8</v>
      </c>
      <c r="K98" s="133">
        <v>395793</v>
      </c>
      <c r="L98" s="133">
        <v>168350</v>
      </c>
      <c r="M98" s="135">
        <v>74.5</v>
      </c>
      <c r="N98" s="133">
        <v>73645</v>
      </c>
      <c r="O98" s="133">
        <v>29892</v>
      </c>
      <c r="P98" s="135">
        <v>13.9</v>
      </c>
      <c r="Q98" s="133">
        <v>61555</v>
      </c>
      <c r="R98" s="133">
        <v>21833</v>
      </c>
      <c r="S98" s="135">
        <v>11.6</v>
      </c>
    </row>
    <row r="99" spans="1:19">
      <c r="A99" s="78" t="s">
        <v>93</v>
      </c>
      <c r="B99" s="169">
        <v>183190</v>
      </c>
      <c r="C99" s="169">
        <v>82429</v>
      </c>
      <c r="D99" s="101">
        <v>65</v>
      </c>
      <c r="E99" s="169">
        <v>17168</v>
      </c>
      <c r="F99" s="169">
        <v>4773</v>
      </c>
      <c r="G99" s="101">
        <v>6.1</v>
      </c>
      <c r="H99" s="169">
        <v>81674</v>
      </c>
      <c r="I99" s="169">
        <v>40623</v>
      </c>
      <c r="J99" s="101">
        <v>29</v>
      </c>
      <c r="K99" s="133">
        <v>275259</v>
      </c>
      <c r="L99" s="133">
        <v>127847</v>
      </c>
      <c r="M99" s="135">
        <v>48.8</v>
      </c>
      <c r="N99" s="133">
        <v>116256</v>
      </c>
      <c r="O99" s="133">
        <v>46415</v>
      </c>
      <c r="P99" s="135">
        <v>20.6</v>
      </c>
      <c r="Q99" s="133">
        <v>172912</v>
      </c>
      <c r="R99" s="133">
        <v>91359</v>
      </c>
      <c r="S99" s="135">
        <v>30.6</v>
      </c>
    </row>
    <row r="100" spans="1:19">
      <c r="A100" s="78" t="s">
        <v>94</v>
      </c>
      <c r="B100" s="169">
        <v>202769</v>
      </c>
      <c r="C100" s="169">
        <v>93208</v>
      </c>
      <c r="D100" s="101">
        <v>93.7</v>
      </c>
      <c r="E100" s="169">
        <v>1161</v>
      </c>
      <c r="F100" s="169">
        <v>149</v>
      </c>
      <c r="G100" s="101">
        <v>0.5</v>
      </c>
      <c r="H100" s="169">
        <v>12387</v>
      </c>
      <c r="I100" s="169">
        <v>7105</v>
      </c>
      <c r="J100" s="101">
        <v>5.7</v>
      </c>
      <c r="K100" s="133">
        <v>409313</v>
      </c>
      <c r="L100" s="133">
        <v>191296</v>
      </c>
      <c r="M100" s="135">
        <v>74.8</v>
      </c>
      <c r="N100" s="133">
        <v>33720</v>
      </c>
      <c r="O100" s="133">
        <v>15108</v>
      </c>
      <c r="P100" s="135">
        <v>6.2</v>
      </c>
      <c r="Q100" s="133">
        <v>103959</v>
      </c>
      <c r="R100" s="133">
        <v>51430</v>
      </c>
      <c r="S100" s="135">
        <v>19</v>
      </c>
    </row>
    <row r="101" spans="1:19">
      <c r="A101" s="78" t="s">
        <v>95</v>
      </c>
      <c r="B101" s="169">
        <v>178287</v>
      </c>
      <c r="C101" s="169">
        <v>95061</v>
      </c>
      <c r="D101" s="101">
        <v>99.1</v>
      </c>
      <c r="E101" s="169">
        <v>54</v>
      </c>
      <c r="F101" s="169">
        <v>54</v>
      </c>
      <c r="G101" s="101">
        <v>0</v>
      </c>
      <c r="H101" s="169">
        <v>1639</v>
      </c>
      <c r="I101" s="169">
        <v>914</v>
      </c>
      <c r="J101" s="101">
        <v>0.9</v>
      </c>
      <c r="K101" s="133">
        <v>305094</v>
      </c>
      <c r="L101" s="133">
        <v>159196</v>
      </c>
      <c r="M101" s="135">
        <v>72.099999999999994</v>
      </c>
      <c r="N101" s="133">
        <v>105869</v>
      </c>
      <c r="O101" s="133">
        <v>45078</v>
      </c>
      <c r="P101" s="135">
        <v>25</v>
      </c>
      <c r="Q101" s="133">
        <v>11902</v>
      </c>
      <c r="R101" s="133">
        <v>4222</v>
      </c>
      <c r="S101" s="135">
        <v>2.8</v>
      </c>
    </row>
    <row r="102" spans="1:19">
      <c r="A102" s="78" t="s">
        <v>96</v>
      </c>
      <c r="B102" s="169">
        <v>238142</v>
      </c>
      <c r="C102" s="169">
        <v>142506</v>
      </c>
      <c r="D102" s="101">
        <v>100</v>
      </c>
      <c r="E102" s="169" t="s">
        <v>187</v>
      </c>
      <c r="F102" s="169" t="s">
        <v>187</v>
      </c>
      <c r="G102" s="101" t="s">
        <v>187</v>
      </c>
      <c r="H102" s="169" t="s">
        <v>187</v>
      </c>
      <c r="I102" s="169" t="s">
        <v>187</v>
      </c>
      <c r="J102" s="101" t="s">
        <v>187</v>
      </c>
      <c r="K102" s="133">
        <v>389742</v>
      </c>
      <c r="L102" s="133">
        <v>234756</v>
      </c>
      <c r="M102" s="135">
        <v>96.2</v>
      </c>
      <c r="N102" s="133">
        <v>13894</v>
      </c>
      <c r="O102" s="133">
        <v>8623</v>
      </c>
      <c r="P102" s="135">
        <v>3.4</v>
      </c>
      <c r="Q102" s="133">
        <v>1512</v>
      </c>
      <c r="R102" s="133">
        <v>1257</v>
      </c>
      <c r="S102" s="135">
        <v>0.4</v>
      </c>
    </row>
    <row r="103" spans="1:19">
      <c r="A103" s="78" t="s">
        <v>97</v>
      </c>
      <c r="B103" s="169" t="s">
        <v>187</v>
      </c>
      <c r="C103" s="169" t="s">
        <v>187</v>
      </c>
      <c r="D103" s="101" t="s">
        <v>187</v>
      </c>
      <c r="E103" s="169">
        <v>17247</v>
      </c>
      <c r="F103" s="169">
        <v>9108</v>
      </c>
      <c r="G103" s="101">
        <v>100</v>
      </c>
      <c r="H103" s="169" t="s">
        <v>187</v>
      </c>
      <c r="I103" s="169" t="s">
        <v>187</v>
      </c>
      <c r="J103" s="101" t="s">
        <v>187</v>
      </c>
      <c r="K103" s="138" t="s">
        <v>187</v>
      </c>
      <c r="L103" s="138" t="s">
        <v>187</v>
      </c>
      <c r="M103" s="138" t="s">
        <v>187</v>
      </c>
      <c r="N103" s="133">
        <v>28389</v>
      </c>
      <c r="O103" s="133">
        <v>14250</v>
      </c>
      <c r="P103" s="135">
        <v>100</v>
      </c>
      <c r="Q103" s="138" t="s">
        <v>187</v>
      </c>
      <c r="R103" s="138" t="s">
        <v>187</v>
      </c>
      <c r="S103" s="138" t="s">
        <v>187</v>
      </c>
    </row>
    <row r="104" spans="1:19">
      <c r="A104" s="78" t="s">
        <v>98</v>
      </c>
      <c r="B104" s="169">
        <v>196394</v>
      </c>
      <c r="C104" s="169">
        <v>83435</v>
      </c>
      <c r="D104" s="101">
        <v>88.2</v>
      </c>
      <c r="E104" s="169">
        <v>3217</v>
      </c>
      <c r="F104" s="169">
        <v>2515</v>
      </c>
      <c r="G104" s="101">
        <v>1.4</v>
      </c>
      <c r="H104" s="169">
        <v>22938</v>
      </c>
      <c r="I104" s="169">
        <v>10765</v>
      </c>
      <c r="J104" s="101">
        <v>10.3</v>
      </c>
      <c r="K104" s="133">
        <v>385868</v>
      </c>
      <c r="L104" s="133">
        <v>174374</v>
      </c>
      <c r="M104" s="135">
        <v>70.5</v>
      </c>
      <c r="N104" s="133">
        <v>63832</v>
      </c>
      <c r="O104" s="133">
        <v>28824</v>
      </c>
      <c r="P104" s="135">
        <v>11.7</v>
      </c>
      <c r="Q104" s="133">
        <v>97572</v>
      </c>
      <c r="R104" s="133">
        <v>50476</v>
      </c>
      <c r="S104" s="135">
        <v>17.8</v>
      </c>
    </row>
    <row r="105" spans="1:19">
      <c r="A105" s="78" t="s">
        <v>99</v>
      </c>
      <c r="B105" s="169">
        <v>147947</v>
      </c>
      <c r="C105" s="169">
        <v>73479</v>
      </c>
      <c r="D105" s="101">
        <v>99.7</v>
      </c>
      <c r="E105" s="169">
        <v>267</v>
      </c>
      <c r="F105" s="169">
        <v>9</v>
      </c>
      <c r="G105" s="101">
        <v>0.2</v>
      </c>
      <c r="H105" s="169">
        <v>248</v>
      </c>
      <c r="I105" s="169">
        <v>41</v>
      </c>
      <c r="J105" s="101">
        <v>0.2</v>
      </c>
      <c r="K105" s="133">
        <v>265620</v>
      </c>
      <c r="L105" s="133">
        <v>132465</v>
      </c>
      <c r="M105" s="135">
        <v>77.2</v>
      </c>
      <c r="N105" s="133">
        <v>50532</v>
      </c>
      <c r="O105" s="133">
        <v>19803</v>
      </c>
      <c r="P105" s="135">
        <v>14.7</v>
      </c>
      <c r="Q105" s="133">
        <v>28026</v>
      </c>
      <c r="R105" s="133">
        <v>9732</v>
      </c>
      <c r="S105" s="135">
        <v>8.1</v>
      </c>
    </row>
    <row r="106" spans="1:19">
      <c r="A106" s="78" t="s">
        <v>100</v>
      </c>
      <c r="B106" s="169">
        <v>894018</v>
      </c>
      <c r="C106" s="169">
        <v>436147</v>
      </c>
      <c r="D106" s="101">
        <v>100</v>
      </c>
      <c r="E106" s="169">
        <v>113</v>
      </c>
      <c r="F106" s="169">
        <v>102</v>
      </c>
      <c r="G106" s="101">
        <v>0</v>
      </c>
      <c r="H106" s="169" t="s">
        <v>187</v>
      </c>
      <c r="I106" s="169" t="s">
        <v>187</v>
      </c>
      <c r="J106" s="101" t="s">
        <v>187</v>
      </c>
      <c r="K106" s="133">
        <v>1147788</v>
      </c>
      <c r="L106" s="133">
        <v>579623</v>
      </c>
      <c r="M106" s="135">
        <v>97.2</v>
      </c>
      <c r="N106" s="133">
        <v>29365</v>
      </c>
      <c r="O106" s="133">
        <v>9213</v>
      </c>
      <c r="P106" s="135">
        <v>2.5</v>
      </c>
      <c r="Q106" s="133">
        <v>4207</v>
      </c>
      <c r="R106" s="133">
        <v>2672</v>
      </c>
      <c r="S106" s="135">
        <v>0.4</v>
      </c>
    </row>
    <row r="107" spans="1:19">
      <c r="A107" s="77" t="s">
        <v>101</v>
      </c>
      <c r="B107" s="169">
        <v>50292</v>
      </c>
      <c r="C107" s="169">
        <v>29356</v>
      </c>
      <c r="D107" s="101">
        <v>91.6</v>
      </c>
      <c r="E107" s="169">
        <v>3064</v>
      </c>
      <c r="F107" s="169">
        <v>1656</v>
      </c>
      <c r="G107" s="101">
        <v>5.6</v>
      </c>
      <c r="H107" s="169">
        <v>1555</v>
      </c>
      <c r="I107" s="169">
        <v>1095</v>
      </c>
      <c r="J107" s="101">
        <v>2.8</v>
      </c>
      <c r="K107" s="133">
        <v>137608</v>
      </c>
      <c r="L107" s="133">
        <v>76632</v>
      </c>
      <c r="M107" s="135">
        <v>74.400000000000006</v>
      </c>
      <c r="N107" s="133">
        <v>35988</v>
      </c>
      <c r="O107" s="133">
        <v>21450</v>
      </c>
      <c r="P107" s="135">
        <v>19.5</v>
      </c>
      <c r="Q107" s="133">
        <v>11412</v>
      </c>
      <c r="R107" s="133">
        <v>8539</v>
      </c>
      <c r="S107" s="135">
        <v>6.2</v>
      </c>
    </row>
    <row r="108" spans="1:19">
      <c r="A108" s="78" t="s">
        <v>102</v>
      </c>
      <c r="B108" s="169">
        <v>88547</v>
      </c>
      <c r="C108" s="169">
        <v>41427</v>
      </c>
      <c r="D108" s="101">
        <v>39.700000000000003</v>
      </c>
      <c r="E108" s="169">
        <v>215</v>
      </c>
      <c r="F108" s="169" t="s">
        <v>187</v>
      </c>
      <c r="G108" s="101">
        <v>0.1</v>
      </c>
      <c r="H108" s="169">
        <v>134549</v>
      </c>
      <c r="I108" s="169">
        <v>72787</v>
      </c>
      <c r="J108" s="101">
        <v>60.3</v>
      </c>
      <c r="K108" s="133">
        <v>160020</v>
      </c>
      <c r="L108" s="133">
        <v>75345</v>
      </c>
      <c r="M108" s="135">
        <v>37.799999999999997</v>
      </c>
      <c r="N108" s="133">
        <v>11390</v>
      </c>
      <c r="O108" s="133">
        <v>4253</v>
      </c>
      <c r="P108" s="135">
        <v>2.7</v>
      </c>
      <c r="Q108" s="133">
        <v>251534</v>
      </c>
      <c r="R108" s="133">
        <v>142955</v>
      </c>
      <c r="S108" s="135">
        <v>59.5</v>
      </c>
    </row>
    <row r="109" spans="1:19">
      <c r="A109" s="78" t="s">
        <v>103</v>
      </c>
      <c r="B109" s="169">
        <v>151</v>
      </c>
      <c r="C109" s="169">
        <v>118</v>
      </c>
      <c r="D109" s="101">
        <v>100</v>
      </c>
      <c r="E109" s="169" t="s">
        <v>187</v>
      </c>
      <c r="F109" s="169" t="s">
        <v>187</v>
      </c>
      <c r="G109" s="101" t="s">
        <v>187</v>
      </c>
      <c r="H109" s="169" t="s">
        <v>187</v>
      </c>
      <c r="I109" s="169" t="s">
        <v>187</v>
      </c>
      <c r="J109" s="101" t="s">
        <v>187</v>
      </c>
      <c r="K109" s="133">
        <v>210</v>
      </c>
      <c r="L109" s="133">
        <v>159</v>
      </c>
      <c r="M109" s="135">
        <v>100</v>
      </c>
      <c r="N109" s="138" t="s">
        <v>187</v>
      </c>
      <c r="O109" s="138" t="s">
        <v>187</v>
      </c>
      <c r="P109" s="138" t="s">
        <v>187</v>
      </c>
      <c r="Q109" s="138" t="s">
        <v>187</v>
      </c>
      <c r="R109" s="138" t="s">
        <v>187</v>
      </c>
      <c r="S109" s="138" t="s">
        <v>187</v>
      </c>
    </row>
    <row r="110" spans="1:19">
      <c r="A110" s="179" t="s">
        <v>104</v>
      </c>
      <c r="B110" s="169">
        <v>2129</v>
      </c>
      <c r="C110" s="169">
        <v>1029</v>
      </c>
      <c r="D110" s="101">
        <v>100</v>
      </c>
      <c r="E110" s="169" t="s">
        <v>187</v>
      </c>
      <c r="F110" s="169" t="s">
        <v>187</v>
      </c>
      <c r="G110" s="101" t="s">
        <v>187</v>
      </c>
      <c r="H110" s="169" t="s">
        <v>187</v>
      </c>
      <c r="I110" s="169" t="s">
        <v>187</v>
      </c>
      <c r="J110" s="101" t="s">
        <v>187</v>
      </c>
      <c r="K110" s="133">
        <v>2129</v>
      </c>
      <c r="L110" s="133">
        <v>1029</v>
      </c>
      <c r="M110" s="135">
        <v>100</v>
      </c>
      <c r="N110" s="138" t="s">
        <v>187</v>
      </c>
      <c r="O110" s="138" t="s">
        <v>187</v>
      </c>
      <c r="P110" s="138" t="s">
        <v>187</v>
      </c>
      <c r="Q110" s="138" t="s">
        <v>187</v>
      </c>
      <c r="R110" s="138" t="s">
        <v>187</v>
      </c>
      <c r="S110" s="138" t="s">
        <v>187</v>
      </c>
    </row>
    <row r="111" spans="1:19">
      <c r="A111" s="80" t="s">
        <v>105</v>
      </c>
      <c r="B111" s="140">
        <v>81506</v>
      </c>
      <c r="C111" s="140">
        <v>24269</v>
      </c>
      <c r="D111" s="82">
        <v>100</v>
      </c>
      <c r="E111" s="140" t="s">
        <v>187</v>
      </c>
      <c r="F111" s="140" t="s">
        <v>187</v>
      </c>
      <c r="G111" s="82" t="s">
        <v>187</v>
      </c>
      <c r="H111" s="140" t="s">
        <v>187</v>
      </c>
      <c r="I111" s="140" t="s">
        <v>187</v>
      </c>
      <c r="J111" s="82" t="s">
        <v>187</v>
      </c>
      <c r="K111" s="140">
        <v>88402</v>
      </c>
      <c r="L111" s="140">
        <v>29377</v>
      </c>
      <c r="M111" s="155">
        <v>99.2</v>
      </c>
      <c r="N111" s="140">
        <v>384</v>
      </c>
      <c r="O111" s="141">
        <v>3</v>
      </c>
      <c r="P111" s="155">
        <v>0.4</v>
      </c>
      <c r="Q111" s="140">
        <v>312</v>
      </c>
      <c r="R111" s="141" t="s">
        <v>187</v>
      </c>
      <c r="S111" s="155">
        <v>0.4</v>
      </c>
    </row>
    <row r="114" spans="1:24" ht="31.5" customHeight="1">
      <c r="A114" s="415" t="s">
        <v>211</v>
      </c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</row>
    <row r="115" spans="1:24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P115" s="193" t="s">
        <v>142</v>
      </c>
    </row>
    <row r="116" spans="1:24" ht="14.25" customHeight="1">
      <c r="A116" s="353"/>
      <c r="B116" s="351" t="s">
        <v>180</v>
      </c>
      <c r="C116" s="351"/>
      <c r="D116" s="351"/>
      <c r="E116" s="352" t="s">
        <v>80</v>
      </c>
      <c r="F116" s="354"/>
      <c r="G116" s="354"/>
      <c r="H116" s="354"/>
      <c r="I116" s="354"/>
      <c r="J116" s="354"/>
      <c r="K116" s="345" t="s">
        <v>218</v>
      </c>
      <c r="L116" s="346"/>
      <c r="M116" s="347"/>
      <c r="N116" s="351" t="s">
        <v>81</v>
      </c>
      <c r="O116" s="351"/>
      <c r="P116" s="352"/>
      <c r="T116" s="136"/>
      <c r="U116" s="136"/>
      <c r="V116" s="79"/>
      <c r="W116" s="136"/>
      <c r="X116" s="136"/>
    </row>
    <row r="117" spans="1:24" ht="36" customHeight="1">
      <c r="A117" s="353"/>
      <c r="B117" s="351"/>
      <c r="C117" s="351"/>
      <c r="D117" s="351"/>
      <c r="E117" s="351" t="s">
        <v>79</v>
      </c>
      <c r="F117" s="351"/>
      <c r="G117" s="351"/>
      <c r="H117" s="351" t="s">
        <v>78</v>
      </c>
      <c r="I117" s="351"/>
      <c r="J117" s="351"/>
      <c r="K117" s="348"/>
      <c r="L117" s="349"/>
      <c r="M117" s="350"/>
      <c r="N117" s="351"/>
      <c r="O117" s="351"/>
      <c r="P117" s="352"/>
      <c r="T117" s="136"/>
      <c r="U117" s="136"/>
      <c r="V117" s="79"/>
      <c r="W117" s="136"/>
      <c r="X117" s="136"/>
    </row>
    <row r="118" spans="1:24" ht="40.5" customHeight="1">
      <c r="A118" s="353"/>
      <c r="B118" s="21" t="s">
        <v>178</v>
      </c>
      <c r="C118" s="21" t="s">
        <v>77</v>
      </c>
      <c r="D118" s="21" t="s">
        <v>179</v>
      </c>
      <c r="E118" s="21" t="s">
        <v>178</v>
      </c>
      <c r="F118" s="21" t="s">
        <v>77</v>
      </c>
      <c r="G118" s="21" t="s">
        <v>179</v>
      </c>
      <c r="H118" s="21" t="s">
        <v>178</v>
      </c>
      <c r="I118" s="21" t="s">
        <v>77</v>
      </c>
      <c r="J118" s="21" t="s">
        <v>179</v>
      </c>
      <c r="K118" s="21" t="s">
        <v>178</v>
      </c>
      <c r="L118" s="21" t="s">
        <v>77</v>
      </c>
      <c r="M118" s="22" t="s">
        <v>179</v>
      </c>
      <c r="N118" s="21" t="s">
        <v>178</v>
      </c>
      <c r="O118" s="21" t="s">
        <v>77</v>
      </c>
      <c r="P118" s="22" t="s">
        <v>179</v>
      </c>
      <c r="Q118" s="166"/>
      <c r="R118" s="166"/>
      <c r="T118" s="136"/>
      <c r="U118" s="136"/>
      <c r="V118" s="79"/>
      <c r="W118" s="136"/>
      <c r="X118" s="136"/>
    </row>
    <row r="119" spans="1:24">
      <c r="A119" s="72" t="s">
        <v>85</v>
      </c>
      <c r="B119" s="133">
        <f>SUM(B120:B139)</f>
        <v>12101566</v>
      </c>
      <c r="C119" s="133">
        <f>SUM(C120:C139)</f>
        <v>10906658</v>
      </c>
      <c r="D119" s="170">
        <f>B119/C119%</f>
        <v>110.95576665189282</v>
      </c>
      <c r="E119" s="133">
        <f>SUM(E120:E139)</f>
        <v>1240537</v>
      </c>
      <c r="F119" s="133">
        <f>SUM(F120:F139)</f>
        <v>1144554</v>
      </c>
      <c r="G119" s="170">
        <f>E119/F119%</f>
        <v>108.38606129549152</v>
      </c>
      <c r="H119" s="133">
        <f>SUM(H120:H139)</f>
        <v>10861029</v>
      </c>
      <c r="I119" s="133">
        <f>SUM(I120:I139)</f>
        <v>9762104</v>
      </c>
      <c r="J119" s="170">
        <f>H119/I119%</f>
        <v>111.25705073414503</v>
      </c>
      <c r="K119" s="133">
        <f>SUM(K120:K139)</f>
        <v>9348197</v>
      </c>
      <c r="L119" s="133">
        <f>SUM(L120:L139)</f>
        <v>10974231</v>
      </c>
      <c r="M119" s="170">
        <f>K119/L119%</f>
        <v>85.183162264399215</v>
      </c>
      <c r="N119" s="133">
        <f>SUM(N120:N139)</f>
        <v>21449763</v>
      </c>
      <c r="O119" s="133">
        <f>SUM(O120:O139)</f>
        <v>21880889</v>
      </c>
      <c r="P119" s="170">
        <f>N119/O119%</f>
        <v>98.029668721412548</v>
      </c>
      <c r="Q119" s="136"/>
      <c r="R119" s="136"/>
      <c r="S119" s="136"/>
      <c r="T119" s="136"/>
      <c r="U119" s="136"/>
      <c r="V119" s="79"/>
      <c r="W119" s="136"/>
      <c r="X119" s="136"/>
    </row>
    <row r="120" spans="1:24">
      <c r="A120" s="77" t="s">
        <v>86</v>
      </c>
      <c r="B120" s="133">
        <f>E120+H120</f>
        <v>723755</v>
      </c>
      <c r="C120" s="169">
        <f t="shared" ref="C120:C139" si="16">F120+I120</f>
        <v>744928</v>
      </c>
      <c r="D120" s="170">
        <f t="shared" ref="D120:D139" si="17">B120/C120%</f>
        <v>97.157711886249416</v>
      </c>
      <c r="E120" s="133">
        <v>53150</v>
      </c>
      <c r="F120" s="133">
        <v>44531</v>
      </c>
      <c r="G120" s="170">
        <f t="shared" ref="G120:G139" si="18">E120/F120%</f>
        <v>119.35505602838472</v>
      </c>
      <c r="H120" s="133">
        <v>670605</v>
      </c>
      <c r="I120" s="133">
        <v>700397</v>
      </c>
      <c r="J120" s="170">
        <f t="shared" ref="J120:J139" si="19">H120/I120%</f>
        <v>95.746412391829196</v>
      </c>
      <c r="K120" s="133">
        <v>472046</v>
      </c>
      <c r="L120" s="133">
        <v>535162</v>
      </c>
      <c r="M120" s="170">
        <f t="shared" ref="M120:M139" si="20">K120/L120%</f>
        <v>88.206188032782592</v>
      </c>
      <c r="N120" s="133">
        <f>E120+H120+K120</f>
        <v>1195801</v>
      </c>
      <c r="O120" s="133">
        <f>F120+I120+L120</f>
        <v>1280090</v>
      </c>
      <c r="P120" s="170">
        <f t="shared" ref="P120:P139" si="21">N120/O120%</f>
        <v>93.415384855752336</v>
      </c>
      <c r="Q120" s="136"/>
      <c r="R120" s="136"/>
      <c r="S120" s="136"/>
      <c r="T120" s="136"/>
      <c r="U120" s="136"/>
      <c r="V120" s="79"/>
      <c r="W120" s="136"/>
      <c r="X120" s="136"/>
    </row>
    <row r="121" spans="1:24">
      <c r="A121" s="78" t="s">
        <v>87</v>
      </c>
      <c r="B121" s="133">
        <f t="shared" ref="B121:B139" si="22">E121+H121</f>
        <v>211751</v>
      </c>
      <c r="C121" s="169">
        <f t="shared" si="16"/>
        <v>209182</v>
      </c>
      <c r="D121" s="170">
        <f t="shared" si="17"/>
        <v>101.2281171420103</v>
      </c>
      <c r="E121" s="133">
        <v>87049</v>
      </c>
      <c r="F121" s="133">
        <v>87693</v>
      </c>
      <c r="G121" s="170">
        <f t="shared" si="18"/>
        <v>99.265619832825891</v>
      </c>
      <c r="H121" s="133">
        <v>124702</v>
      </c>
      <c r="I121" s="133">
        <v>121489</v>
      </c>
      <c r="J121" s="170">
        <f t="shared" si="19"/>
        <v>102.64468388084516</v>
      </c>
      <c r="K121" s="133">
        <v>432235</v>
      </c>
      <c r="L121" s="133">
        <v>462963</v>
      </c>
      <c r="M121" s="170">
        <f t="shared" si="20"/>
        <v>93.36275253097979</v>
      </c>
      <c r="N121" s="133">
        <f t="shared" ref="N121:N139" si="23">E121+H121+K121</f>
        <v>643986</v>
      </c>
      <c r="O121" s="133">
        <f t="shared" ref="O121:O139" si="24">F121+I121+L121</f>
        <v>672145</v>
      </c>
      <c r="P121" s="170">
        <f t="shared" si="21"/>
        <v>95.81057658689717</v>
      </c>
      <c r="Q121" s="136"/>
      <c r="R121" s="136"/>
      <c r="S121" s="136"/>
      <c r="T121" s="136"/>
      <c r="U121" s="136"/>
      <c r="V121" s="79"/>
      <c r="W121" s="136"/>
      <c r="X121" s="136"/>
    </row>
    <row r="122" spans="1:24">
      <c r="A122" s="78" t="s">
        <v>88</v>
      </c>
      <c r="B122" s="133">
        <f t="shared" si="22"/>
        <v>720895</v>
      </c>
      <c r="C122" s="169">
        <f t="shared" si="16"/>
        <v>678615</v>
      </c>
      <c r="D122" s="170">
        <f t="shared" si="17"/>
        <v>106.23033678890093</v>
      </c>
      <c r="E122" s="133">
        <v>73073</v>
      </c>
      <c r="F122" s="133">
        <v>64379</v>
      </c>
      <c r="G122" s="170">
        <f t="shared" si="18"/>
        <v>113.5044036098728</v>
      </c>
      <c r="H122" s="133">
        <v>647822</v>
      </c>
      <c r="I122" s="133">
        <v>614236</v>
      </c>
      <c r="J122" s="170">
        <f t="shared" si="19"/>
        <v>105.46793089301181</v>
      </c>
      <c r="K122" s="133">
        <v>434555</v>
      </c>
      <c r="L122" s="133">
        <v>429030</v>
      </c>
      <c r="M122" s="170">
        <f t="shared" si="20"/>
        <v>101.28778873272265</v>
      </c>
      <c r="N122" s="133">
        <f t="shared" si="23"/>
        <v>1155450</v>
      </c>
      <c r="O122" s="133">
        <f t="shared" si="24"/>
        <v>1107645</v>
      </c>
      <c r="P122" s="170">
        <f t="shared" si="21"/>
        <v>104.31591349213872</v>
      </c>
      <c r="Q122" s="136"/>
      <c r="R122" s="136"/>
      <c r="S122" s="136"/>
      <c r="T122" s="136"/>
      <c r="U122" s="136"/>
      <c r="V122" s="79"/>
      <c r="W122" s="136"/>
      <c r="X122" s="136"/>
    </row>
    <row r="123" spans="1:24">
      <c r="A123" s="78" t="s">
        <v>89</v>
      </c>
      <c r="B123" s="133">
        <f t="shared" si="22"/>
        <v>1858578</v>
      </c>
      <c r="C123" s="169">
        <f t="shared" si="16"/>
        <v>1776562</v>
      </c>
      <c r="D123" s="170">
        <f t="shared" si="17"/>
        <v>104.61655714801961</v>
      </c>
      <c r="E123" s="133">
        <v>98150</v>
      </c>
      <c r="F123" s="133">
        <v>83642</v>
      </c>
      <c r="G123" s="170">
        <f t="shared" si="18"/>
        <v>117.34535281317999</v>
      </c>
      <c r="H123" s="133">
        <v>1760428</v>
      </c>
      <c r="I123" s="133">
        <v>1692920</v>
      </c>
      <c r="J123" s="170">
        <f t="shared" si="19"/>
        <v>103.98766628074569</v>
      </c>
      <c r="K123" s="133">
        <v>787655</v>
      </c>
      <c r="L123" s="133">
        <v>855347</v>
      </c>
      <c r="M123" s="170">
        <f t="shared" si="20"/>
        <v>92.086018890578913</v>
      </c>
      <c r="N123" s="133">
        <f t="shared" si="23"/>
        <v>2646233</v>
      </c>
      <c r="O123" s="133">
        <f t="shared" si="24"/>
        <v>2631909</v>
      </c>
      <c r="P123" s="170">
        <f t="shared" si="21"/>
        <v>100.54424374095001</v>
      </c>
      <c r="Q123" s="136"/>
      <c r="R123" s="136"/>
      <c r="S123" s="136"/>
      <c r="T123" s="136"/>
      <c r="U123" s="136"/>
      <c r="V123" s="79"/>
      <c r="W123" s="136"/>
      <c r="X123" s="136"/>
    </row>
    <row r="124" spans="1:24">
      <c r="A124" s="78" t="s">
        <v>90</v>
      </c>
      <c r="B124" s="133">
        <f t="shared" si="22"/>
        <v>280463</v>
      </c>
      <c r="C124" s="169">
        <f t="shared" si="16"/>
        <v>273072</v>
      </c>
      <c r="D124" s="170">
        <f t="shared" si="17"/>
        <v>102.70661217554346</v>
      </c>
      <c r="E124" s="133">
        <v>24294</v>
      </c>
      <c r="F124" s="133">
        <v>27844</v>
      </c>
      <c r="G124" s="170">
        <f t="shared" si="18"/>
        <v>87.250395058181297</v>
      </c>
      <c r="H124" s="133">
        <v>256169</v>
      </c>
      <c r="I124" s="133">
        <v>245228</v>
      </c>
      <c r="J124" s="170">
        <f t="shared" si="19"/>
        <v>104.4615623012054</v>
      </c>
      <c r="K124" s="133">
        <v>232272</v>
      </c>
      <c r="L124" s="133">
        <v>237561</v>
      </c>
      <c r="M124" s="170">
        <f t="shared" si="20"/>
        <v>97.773624458560107</v>
      </c>
      <c r="N124" s="133">
        <f t="shared" si="23"/>
        <v>512735</v>
      </c>
      <c r="O124" s="133">
        <f t="shared" si="24"/>
        <v>510633</v>
      </c>
      <c r="P124" s="170">
        <f t="shared" si="21"/>
        <v>100.41164593749328</v>
      </c>
      <c r="Q124" s="136"/>
      <c r="R124" s="136"/>
      <c r="S124" s="136"/>
      <c r="T124" s="136"/>
      <c r="U124" s="136"/>
      <c r="V124" s="79"/>
      <c r="W124" s="136"/>
      <c r="X124" s="136"/>
    </row>
    <row r="125" spans="1:24">
      <c r="A125" s="78" t="s">
        <v>91</v>
      </c>
      <c r="B125" s="133">
        <f t="shared" si="22"/>
        <v>757165</v>
      </c>
      <c r="C125" s="169">
        <f t="shared" si="16"/>
        <v>756273</v>
      </c>
      <c r="D125" s="170">
        <f t="shared" si="17"/>
        <v>100.11794682608</v>
      </c>
      <c r="E125" s="133">
        <v>90292</v>
      </c>
      <c r="F125" s="133">
        <v>97109</v>
      </c>
      <c r="G125" s="170">
        <f t="shared" si="18"/>
        <v>92.980053342120712</v>
      </c>
      <c r="H125" s="133">
        <v>666873</v>
      </c>
      <c r="I125" s="133">
        <v>659164</v>
      </c>
      <c r="J125" s="170">
        <f t="shared" si="19"/>
        <v>101.16951168449732</v>
      </c>
      <c r="K125" s="133">
        <v>575641</v>
      </c>
      <c r="L125" s="133">
        <v>563882</v>
      </c>
      <c r="M125" s="170">
        <f t="shared" si="20"/>
        <v>102.08536537786274</v>
      </c>
      <c r="N125" s="133">
        <f t="shared" si="23"/>
        <v>1332806</v>
      </c>
      <c r="O125" s="133">
        <f t="shared" si="24"/>
        <v>1320155</v>
      </c>
      <c r="P125" s="170">
        <f t="shared" si="21"/>
        <v>100.95829656366109</v>
      </c>
      <c r="Q125" s="136"/>
      <c r="R125" s="136"/>
      <c r="S125" s="136"/>
      <c r="T125" s="136"/>
      <c r="U125" s="136"/>
      <c r="V125" s="79"/>
      <c r="W125" s="136"/>
      <c r="X125" s="136"/>
    </row>
    <row r="126" spans="1:24">
      <c r="A126" s="78" t="s">
        <v>92</v>
      </c>
      <c r="B126" s="133">
        <f t="shared" si="22"/>
        <v>2132727</v>
      </c>
      <c r="C126" s="169">
        <f t="shared" si="16"/>
        <v>1958339</v>
      </c>
      <c r="D126" s="170">
        <f t="shared" si="17"/>
        <v>108.90489338158511</v>
      </c>
      <c r="E126" s="133">
        <v>67644</v>
      </c>
      <c r="F126" s="133">
        <v>81262</v>
      </c>
      <c r="G126" s="170">
        <f t="shared" si="18"/>
        <v>83.241859663803496</v>
      </c>
      <c r="H126" s="133">
        <v>2065083</v>
      </c>
      <c r="I126" s="133">
        <v>1877077</v>
      </c>
      <c r="J126" s="170">
        <f t="shared" si="19"/>
        <v>110.0158917295348</v>
      </c>
      <c r="K126" s="133">
        <v>1517278</v>
      </c>
      <c r="L126" s="133">
        <v>1506811</v>
      </c>
      <c r="M126" s="170">
        <f t="shared" si="20"/>
        <v>100.69464584476752</v>
      </c>
      <c r="N126" s="133">
        <f t="shared" si="23"/>
        <v>3650005</v>
      </c>
      <c r="O126" s="133">
        <f t="shared" si="24"/>
        <v>3465150</v>
      </c>
      <c r="P126" s="170">
        <f t="shared" si="21"/>
        <v>105.33468969597276</v>
      </c>
      <c r="Q126" s="136"/>
      <c r="R126" s="136"/>
      <c r="S126" s="136"/>
      <c r="T126" s="136"/>
      <c r="U126" s="136"/>
      <c r="V126" s="79"/>
      <c r="W126" s="136"/>
      <c r="X126" s="136"/>
    </row>
    <row r="127" spans="1:24">
      <c r="A127" s="78" t="s">
        <v>93</v>
      </c>
      <c r="B127" s="133">
        <f t="shared" si="22"/>
        <v>870443</v>
      </c>
      <c r="C127" s="169">
        <f t="shared" si="16"/>
        <v>781122</v>
      </c>
      <c r="D127" s="170">
        <f t="shared" si="17"/>
        <v>111.43496150409283</v>
      </c>
      <c r="E127" s="133">
        <v>92165</v>
      </c>
      <c r="F127" s="133">
        <v>94330</v>
      </c>
      <c r="G127" s="170">
        <f t="shared" si="18"/>
        <v>97.704865896321436</v>
      </c>
      <c r="H127" s="133">
        <v>778278</v>
      </c>
      <c r="I127" s="133">
        <v>686792</v>
      </c>
      <c r="J127" s="170">
        <f t="shared" si="19"/>
        <v>113.32077251919067</v>
      </c>
      <c r="K127" s="133">
        <v>690447</v>
      </c>
      <c r="L127" s="133">
        <v>738649</v>
      </c>
      <c r="M127" s="170">
        <f t="shared" si="20"/>
        <v>93.474302408857255</v>
      </c>
      <c r="N127" s="133">
        <f t="shared" si="23"/>
        <v>1560890</v>
      </c>
      <c r="O127" s="133">
        <f t="shared" si="24"/>
        <v>1519771</v>
      </c>
      <c r="P127" s="170">
        <f t="shared" si="21"/>
        <v>102.70560498917271</v>
      </c>
      <c r="Q127" s="136"/>
      <c r="R127" s="136"/>
      <c r="S127" s="136"/>
      <c r="T127" s="136"/>
      <c r="U127" s="136"/>
      <c r="V127" s="79"/>
      <c r="W127" s="136"/>
      <c r="X127" s="136"/>
    </row>
    <row r="128" spans="1:24">
      <c r="A128" s="78" t="s">
        <v>94</v>
      </c>
      <c r="B128" s="133">
        <f t="shared" si="22"/>
        <v>447458</v>
      </c>
      <c r="C128" s="169">
        <f t="shared" si="16"/>
        <v>424472</v>
      </c>
      <c r="D128" s="170">
        <f t="shared" si="17"/>
        <v>105.41519817561581</v>
      </c>
      <c r="E128" s="133">
        <v>51585</v>
      </c>
      <c r="F128" s="133">
        <v>42454</v>
      </c>
      <c r="G128" s="170">
        <f t="shared" si="18"/>
        <v>121.5079851132991</v>
      </c>
      <c r="H128" s="133">
        <v>395873</v>
      </c>
      <c r="I128" s="133">
        <v>382018</v>
      </c>
      <c r="J128" s="170">
        <f t="shared" si="19"/>
        <v>103.62679245480579</v>
      </c>
      <c r="K128" s="133">
        <v>239076</v>
      </c>
      <c r="L128" s="133">
        <v>243406</v>
      </c>
      <c r="M128" s="170">
        <f t="shared" si="20"/>
        <v>98.221079184572275</v>
      </c>
      <c r="N128" s="133">
        <f t="shared" si="23"/>
        <v>686534</v>
      </c>
      <c r="O128" s="133">
        <f t="shared" si="24"/>
        <v>667878</v>
      </c>
      <c r="P128" s="170">
        <f t="shared" si="21"/>
        <v>102.79332452933021</v>
      </c>
      <c r="Q128" s="136"/>
      <c r="R128" s="136"/>
      <c r="S128" s="136"/>
      <c r="T128" s="136"/>
      <c r="U128" s="136"/>
      <c r="V128" s="79"/>
      <c r="W128" s="136"/>
      <c r="X128" s="136"/>
    </row>
    <row r="129" spans="1:28">
      <c r="A129" s="78" t="s">
        <v>95</v>
      </c>
      <c r="B129" s="133">
        <f t="shared" si="22"/>
        <v>166109</v>
      </c>
      <c r="C129" s="169">
        <f t="shared" si="16"/>
        <v>149436</v>
      </c>
      <c r="D129" s="170">
        <f t="shared" si="17"/>
        <v>111.15728472389519</v>
      </c>
      <c r="E129" s="133">
        <v>32886</v>
      </c>
      <c r="F129" s="133">
        <v>27210</v>
      </c>
      <c r="G129" s="170">
        <f t="shared" si="18"/>
        <v>120.85997794928335</v>
      </c>
      <c r="H129" s="133">
        <v>133223</v>
      </c>
      <c r="I129" s="133">
        <v>122226</v>
      </c>
      <c r="J129" s="170">
        <f t="shared" si="19"/>
        <v>108.99726735719078</v>
      </c>
      <c r="K129" s="133">
        <v>243700</v>
      </c>
      <c r="L129" s="133">
        <v>254328</v>
      </c>
      <c r="M129" s="170">
        <f t="shared" si="20"/>
        <v>95.821144349029595</v>
      </c>
      <c r="N129" s="133">
        <f t="shared" si="23"/>
        <v>409809</v>
      </c>
      <c r="O129" s="133">
        <f t="shared" si="24"/>
        <v>403764</v>
      </c>
      <c r="P129" s="170">
        <f t="shared" si="21"/>
        <v>101.49716170832467</v>
      </c>
      <c r="Q129" s="136"/>
      <c r="R129" s="136"/>
      <c r="S129" s="136"/>
      <c r="T129" s="136"/>
      <c r="U129" s="136"/>
      <c r="V129" s="79"/>
      <c r="W129" s="136"/>
      <c r="X129" s="136"/>
    </row>
    <row r="130" spans="1:28">
      <c r="A130" s="78" t="s">
        <v>96</v>
      </c>
      <c r="B130" s="133">
        <f t="shared" si="22"/>
        <v>391711</v>
      </c>
      <c r="C130" s="169">
        <f t="shared" si="16"/>
        <v>324809</v>
      </c>
      <c r="D130" s="170">
        <f t="shared" si="17"/>
        <v>120.59733566496001</v>
      </c>
      <c r="E130" s="133">
        <v>23697</v>
      </c>
      <c r="F130" s="133">
        <v>25183</v>
      </c>
      <c r="G130" s="170">
        <f t="shared" si="18"/>
        <v>94.099193900647251</v>
      </c>
      <c r="H130" s="133">
        <v>368014</v>
      </c>
      <c r="I130" s="133">
        <v>299626</v>
      </c>
      <c r="J130" s="170">
        <f t="shared" si="19"/>
        <v>122.82445448659328</v>
      </c>
      <c r="K130" s="133">
        <v>203490</v>
      </c>
      <c r="L130" s="133">
        <v>205947</v>
      </c>
      <c r="M130" s="170">
        <f t="shared" si="20"/>
        <v>98.806974609972485</v>
      </c>
      <c r="N130" s="133">
        <f t="shared" si="23"/>
        <v>595201</v>
      </c>
      <c r="O130" s="133">
        <f t="shared" si="24"/>
        <v>530756</v>
      </c>
      <c r="P130" s="170">
        <f t="shared" si="21"/>
        <v>112.14211426719622</v>
      </c>
      <c r="Q130" s="136"/>
      <c r="R130" s="136"/>
      <c r="S130" s="136"/>
      <c r="T130" s="136"/>
      <c r="U130" s="136"/>
      <c r="V130" s="79"/>
      <c r="W130" s="136"/>
      <c r="X130" s="136"/>
    </row>
    <row r="131" spans="1:28">
      <c r="A131" s="78" t="s">
        <v>97</v>
      </c>
      <c r="B131" s="133">
        <f t="shared" si="22"/>
        <v>183301</v>
      </c>
      <c r="C131" s="169">
        <f t="shared" si="16"/>
        <v>183001</v>
      </c>
      <c r="D131" s="170">
        <f t="shared" si="17"/>
        <v>100.16393353041786</v>
      </c>
      <c r="E131" s="133">
        <v>5948</v>
      </c>
      <c r="F131" s="133">
        <v>5688</v>
      </c>
      <c r="G131" s="170">
        <f t="shared" si="18"/>
        <v>104.57102672292545</v>
      </c>
      <c r="H131" s="133">
        <v>177353</v>
      </c>
      <c r="I131" s="133">
        <v>177313</v>
      </c>
      <c r="J131" s="170">
        <f t="shared" si="19"/>
        <v>100.02255897762713</v>
      </c>
      <c r="K131" s="133">
        <v>202420</v>
      </c>
      <c r="L131" s="133">
        <v>206862</v>
      </c>
      <c r="M131" s="170">
        <f t="shared" si="20"/>
        <v>97.852674730013248</v>
      </c>
      <c r="N131" s="133">
        <f t="shared" si="23"/>
        <v>385721</v>
      </c>
      <c r="O131" s="133">
        <f t="shared" si="24"/>
        <v>389863</v>
      </c>
      <c r="P131" s="170">
        <f t="shared" si="21"/>
        <v>98.937575507293587</v>
      </c>
      <c r="Q131" s="136"/>
      <c r="R131" s="136"/>
      <c r="S131" s="136"/>
      <c r="T131" s="136"/>
      <c r="U131" s="136"/>
      <c r="V131" s="79"/>
      <c r="W131" s="136"/>
      <c r="X131" s="136"/>
    </row>
    <row r="132" spans="1:28">
      <c r="A132" s="78" t="s">
        <v>98</v>
      </c>
      <c r="B132" s="133">
        <f t="shared" si="22"/>
        <v>327537</v>
      </c>
      <c r="C132" s="169">
        <f t="shared" si="16"/>
        <v>321444</v>
      </c>
      <c r="D132" s="170">
        <f>B132/C132%</f>
        <v>101.89550901556726</v>
      </c>
      <c r="E132" s="133">
        <v>33569</v>
      </c>
      <c r="F132" s="133">
        <v>20482</v>
      </c>
      <c r="G132" s="170">
        <f>E132/F132%</f>
        <v>163.89512742896201</v>
      </c>
      <c r="H132" s="133">
        <v>293968</v>
      </c>
      <c r="I132" s="133">
        <v>300962</v>
      </c>
      <c r="J132" s="170">
        <f>H132/I132%</f>
        <v>97.676118579754259</v>
      </c>
      <c r="K132" s="133">
        <v>344402</v>
      </c>
      <c r="L132" s="133">
        <v>360519</v>
      </c>
      <c r="M132" s="170">
        <f>K132/L132%</f>
        <v>95.529500525631107</v>
      </c>
      <c r="N132" s="133">
        <f t="shared" si="23"/>
        <v>671939</v>
      </c>
      <c r="O132" s="133">
        <f t="shared" si="24"/>
        <v>681963</v>
      </c>
      <c r="P132" s="170">
        <f>N132/O132%</f>
        <v>98.530125534669764</v>
      </c>
      <c r="Q132" s="136"/>
      <c r="R132" s="136"/>
      <c r="S132" s="136"/>
      <c r="T132" s="136"/>
      <c r="U132" s="136"/>
      <c r="V132" s="79"/>
      <c r="W132" s="136"/>
      <c r="X132" s="136"/>
    </row>
    <row r="133" spans="1:28">
      <c r="A133" s="78" t="s">
        <v>99</v>
      </c>
      <c r="B133" s="133">
        <f t="shared" si="22"/>
        <v>90472</v>
      </c>
      <c r="C133" s="169">
        <f t="shared" si="16"/>
        <v>79991</v>
      </c>
      <c r="D133" s="170">
        <f t="shared" si="17"/>
        <v>113.10272405645635</v>
      </c>
      <c r="E133" s="133">
        <v>38840</v>
      </c>
      <c r="F133" s="133">
        <v>28805</v>
      </c>
      <c r="G133" s="170">
        <f t="shared" si="18"/>
        <v>134.83770178788404</v>
      </c>
      <c r="H133" s="133">
        <v>51632</v>
      </c>
      <c r="I133" s="133">
        <v>51186</v>
      </c>
      <c r="J133" s="170">
        <f t="shared" si="19"/>
        <v>100.87133200484507</v>
      </c>
      <c r="K133" s="133">
        <v>256350</v>
      </c>
      <c r="L133" s="133">
        <v>283272</v>
      </c>
      <c r="M133" s="170">
        <f t="shared" si="20"/>
        <v>90.496060323646532</v>
      </c>
      <c r="N133" s="133">
        <f t="shared" si="23"/>
        <v>346822</v>
      </c>
      <c r="O133" s="133">
        <f t="shared" si="24"/>
        <v>363263</v>
      </c>
      <c r="P133" s="170">
        <f t="shared" si="21"/>
        <v>95.474078009596354</v>
      </c>
      <c r="Q133" s="136"/>
      <c r="R133" s="136"/>
      <c r="S133" s="136"/>
      <c r="T133" s="136"/>
      <c r="U133" s="136"/>
      <c r="V133" s="79"/>
      <c r="W133" s="136"/>
      <c r="X133" s="136"/>
    </row>
    <row r="134" spans="1:28">
      <c r="A134" s="78" t="s">
        <v>100</v>
      </c>
      <c r="B134" s="133">
        <f t="shared" si="22"/>
        <v>2512182</v>
      </c>
      <c r="C134" s="169">
        <f t="shared" si="16"/>
        <v>1752302</v>
      </c>
      <c r="D134" s="170">
        <f t="shared" si="17"/>
        <v>143.36467115828208</v>
      </c>
      <c r="E134" s="133">
        <v>442294</v>
      </c>
      <c r="F134" s="133">
        <v>392359</v>
      </c>
      <c r="G134" s="170">
        <f t="shared" si="18"/>
        <v>112.72686493746798</v>
      </c>
      <c r="H134" s="133">
        <v>2069888</v>
      </c>
      <c r="I134" s="133">
        <v>1359943</v>
      </c>
      <c r="J134" s="170">
        <f t="shared" si="19"/>
        <v>152.20402619815684</v>
      </c>
      <c r="K134" s="133">
        <v>2264600</v>
      </c>
      <c r="L134" s="133">
        <v>3614670</v>
      </c>
      <c r="M134" s="170">
        <f t="shared" si="20"/>
        <v>62.650255763320033</v>
      </c>
      <c r="N134" s="133">
        <f t="shared" si="23"/>
        <v>4776782</v>
      </c>
      <c r="O134" s="133">
        <f t="shared" si="24"/>
        <v>5366972</v>
      </c>
      <c r="P134" s="170">
        <f t="shared" si="21"/>
        <v>89.003296458412677</v>
      </c>
      <c r="Q134" s="136"/>
      <c r="R134" s="136"/>
      <c r="S134" s="136"/>
      <c r="T134" s="136"/>
      <c r="U134" s="136"/>
      <c r="V134" s="79"/>
      <c r="W134" s="136"/>
      <c r="X134" s="136"/>
    </row>
    <row r="135" spans="1:28">
      <c r="A135" s="77" t="s">
        <v>101</v>
      </c>
      <c r="B135" s="133">
        <f t="shared" si="22"/>
        <v>201021</v>
      </c>
      <c r="C135" s="169">
        <f t="shared" si="16"/>
        <v>220965</v>
      </c>
      <c r="D135" s="170">
        <f t="shared" si="17"/>
        <v>90.974136175412397</v>
      </c>
      <c r="E135" s="133">
        <v>8797</v>
      </c>
      <c r="F135" s="133">
        <v>8649</v>
      </c>
      <c r="G135" s="170">
        <f t="shared" si="18"/>
        <v>101.71118048329288</v>
      </c>
      <c r="H135" s="133">
        <v>192224</v>
      </c>
      <c r="I135" s="133">
        <v>212316</v>
      </c>
      <c r="J135" s="170">
        <f t="shared" si="19"/>
        <v>90.536747112794146</v>
      </c>
      <c r="K135" s="133">
        <v>56505</v>
      </c>
      <c r="L135" s="133">
        <v>82799</v>
      </c>
      <c r="M135" s="170">
        <f t="shared" si="20"/>
        <v>68.243577820988179</v>
      </c>
      <c r="N135" s="133">
        <f t="shared" si="23"/>
        <v>257526</v>
      </c>
      <c r="O135" s="133">
        <f t="shared" si="24"/>
        <v>303764</v>
      </c>
      <c r="P135" s="170">
        <f t="shared" si="21"/>
        <v>84.778314744341003</v>
      </c>
      <c r="Q135" s="136"/>
      <c r="R135" s="136"/>
      <c r="S135" s="136"/>
      <c r="T135" s="136"/>
      <c r="U135" s="79"/>
      <c r="V135" s="79"/>
      <c r="W135" s="136"/>
      <c r="X135" s="136"/>
    </row>
    <row r="136" spans="1:28">
      <c r="A136" s="78" t="s">
        <v>102</v>
      </c>
      <c r="B136" s="133">
        <f t="shared" si="22"/>
        <v>215060</v>
      </c>
      <c r="C136" s="169">
        <f t="shared" si="16"/>
        <v>255642</v>
      </c>
      <c r="D136" s="170">
        <f t="shared" si="17"/>
        <v>84.125456693344603</v>
      </c>
      <c r="E136" s="133">
        <v>12584</v>
      </c>
      <c r="F136" s="133">
        <v>7523</v>
      </c>
      <c r="G136" s="170">
        <f t="shared" si="18"/>
        <v>167.27369400505117</v>
      </c>
      <c r="H136" s="133">
        <v>202476</v>
      </c>
      <c r="I136" s="133">
        <v>248119</v>
      </c>
      <c r="J136" s="170">
        <f t="shared" si="19"/>
        <v>81.604391441203617</v>
      </c>
      <c r="K136" s="133">
        <v>304770</v>
      </c>
      <c r="L136" s="133">
        <v>336588</v>
      </c>
      <c r="M136" s="170">
        <f t="shared" si="20"/>
        <v>90.546900067738591</v>
      </c>
      <c r="N136" s="133">
        <f t="shared" si="23"/>
        <v>519830</v>
      </c>
      <c r="O136" s="133">
        <f t="shared" si="24"/>
        <v>592230</v>
      </c>
      <c r="P136" s="170">
        <f t="shared" si="21"/>
        <v>87.775019840264761</v>
      </c>
      <c r="Q136" s="136"/>
      <c r="R136" s="136"/>
      <c r="S136" s="136"/>
      <c r="T136" s="136"/>
      <c r="U136" s="136"/>
      <c r="V136" s="79"/>
      <c r="W136" s="136"/>
      <c r="X136" s="136"/>
    </row>
    <row r="137" spans="1:28">
      <c r="A137" s="78" t="s">
        <v>103</v>
      </c>
      <c r="B137" s="133">
        <f>E137</f>
        <v>935</v>
      </c>
      <c r="C137" s="169">
        <f>F137</f>
        <v>830</v>
      </c>
      <c r="D137" s="170">
        <f>B137/C137%</f>
        <v>112.65060240963855</v>
      </c>
      <c r="E137" s="133">
        <v>935</v>
      </c>
      <c r="F137" s="133">
        <v>830</v>
      </c>
      <c r="G137" s="170">
        <f>E137/F137%</f>
        <v>112.65060240963855</v>
      </c>
      <c r="H137" s="138" t="s">
        <v>187</v>
      </c>
      <c r="I137" s="138" t="s">
        <v>187</v>
      </c>
      <c r="J137" s="170" t="s">
        <v>187</v>
      </c>
      <c r="K137" s="133">
        <v>482</v>
      </c>
      <c r="L137" s="133">
        <v>646</v>
      </c>
      <c r="M137" s="170">
        <f>K137/L137%</f>
        <v>74.61300309597523</v>
      </c>
      <c r="N137" s="133">
        <f>E137+K137</f>
        <v>1417</v>
      </c>
      <c r="O137" s="133">
        <f>F137+L137</f>
        <v>1476</v>
      </c>
      <c r="P137" s="170">
        <f>N137/O137%</f>
        <v>96.002710027100278</v>
      </c>
      <c r="Q137" s="136"/>
      <c r="R137" s="136"/>
      <c r="S137" s="136"/>
      <c r="T137" s="136"/>
      <c r="U137" s="83"/>
      <c r="V137" s="83"/>
      <c r="W137" s="83"/>
      <c r="X137" s="83"/>
      <c r="Y137" s="83"/>
      <c r="Z137" s="83"/>
      <c r="AA137" s="83"/>
      <c r="AB137" s="83"/>
    </row>
    <row r="138" spans="1:28">
      <c r="A138" s="78" t="s">
        <v>104</v>
      </c>
      <c r="B138" s="133" t="s">
        <v>187</v>
      </c>
      <c r="C138" s="169" t="s">
        <v>187</v>
      </c>
      <c r="D138" s="170" t="s">
        <v>187</v>
      </c>
      <c r="E138" s="138" t="s">
        <v>187</v>
      </c>
      <c r="F138" s="138" t="s">
        <v>187</v>
      </c>
      <c r="G138" s="170" t="s">
        <v>187</v>
      </c>
      <c r="H138" s="138" t="s">
        <v>187</v>
      </c>
      <c r="I138" s="138" t="s">
        <v>187</v>
      </c>
      <c r="J138" s="170" t="s">
        <v>187</v>
      </c>
      <c r="K138" s="133">
        <v>578</v>
      </c>
      <c r="L138" s="133">
        <v>938</v>
      </c>
      <c r="M138" s="170">
        <f>K138/L138%</f>
        <v>61.620469083155648</v>
      </c>
      <c r="N138" s="133">
        <f>K138</f>
        <v>578</v>
      </c>
      <c r="O138" s="133">
        <f>L138</f>
        <v>938</v>
      </c>
      <c r="P138" s="170">
        <f>N138/O138%</f>
        <v>61.620469083155648</v>
      </c>
      <c r="Q138" s="136"/>
      <c r="R138" s="136"/>
      <c r="S138" s="136"/>
      <c r="T138" s="136"/>
    </row>
    <row r="139" spans="1:28">
      <c r="A139" s="80" t="s">
        <v>105</v>
      </c>
      <c r="B139" s="140">
        <f t="shared" si="22"/>
        <v>10003</v>
      </c>
      <c r="C139" s="140">
        <f t="shared" si="16"/>
        <v>15673</v>
      </c>
      <c r="D139" s="174">
        <f t="shared" si="17"/>
        <v>63.823135328271555</v>
      </c>
      <c r="E139" s="140">
        <v>3585</v>
      </c>
      <c r="F139" s="140">
        <v>4581</v>
      </c>
      <c r="G139" s="174">
        <f t="shared" si="18"/>
        <v>78.258022265880811</v>
      </c>
      <c r="H139" s="140">
        <v>6418</v>
      </c>
      <c r="I139" s="140">
        <v>11092</v>
      </c>
      <c r="J139" s="174">
        <f t="shared" si="19"/>
        <v>57.861521817526146</v>
      </c>
      <c r="K139" s="258">
        <v>89695</v>
      </c>
      <c r="L139" s="258">
        <v>54851</v>
      </c>
      <c r="M139" s="174">
        <f t="shared" si="20"/>
        <v>163.52482178994003</v>
      </c>
      <c r="N139" s="140">
        <f t="shared" si="23"/>
        <v>99698</v>
      </c>
      <c r="O139" s="140">
        <f t="shared" si="24"/>
        <v>70524</v>
      </c>
      <c r="P139" s="174">
        <f t="shared" si="21"/>
        <v>141.36747773807497</v>
      </c>
      <c r="Q139" s="136"/>
      <c r="R139" s="136"/>
      <c r="S139" s="136"/>
      <c r="T139" s="136"/>
    </row>
    <row r="140" spans="1:28" s="83" customFormat="1">
      <c r="B140" s="194"/>
      <c r="C140" s="194"/>
      <c r="D140" s="194"/>
      <c r="E140" s="195"/>
      <c r="F140" s="194"/>
      <c r="G140" s="194"/>
      <c r="H140" s="194"/>
      <c r="I140" s="194"/>
      <c r="J140" s="194"/>
      <c r="K140" s="194"/>
      <c r="L140" s="89"/>
      <c r="M140" s="89"/>
      <c r="N140" s="89"/>
      <c r="T140" s="163"/>
      <c r="U140" s="163"/>
      <c r="V140" s="163"/>
      <c r="W140" s="163"/>
      <c r="X140" s="163"/>
      <c r="Y140" s="163"/>
      <c r="Z140" s="163"/>
      <c r="AA140" s="163"/>
      <c r="AB140" s="163"/>
    </row>
    <row r="142" spans="1:28" ht="28.5" customHeight="1">
      <c r="A142" s="416" t="s">
        <v>212</v>
      </c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</row>
    <row r="143" spans="1:28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P143" s="197" t="s">
        <v>142</v>
      </c>
    </row>
    <row r="144" spans="1:28" ht="15.75" customHeight="1">
      <c r="A144" s="353"/>
      <c r="B144" s="351" t="s">
        <v>180</v>
      </c>
      <c r="C144" s="351"/>
      <c r="D144" s="351"/>
      <c r="E144" s="352" t="s">
        <v>80</v>
      </c>
      <c r="F144" s="354"/>
      <c r="G144" s="354"/>
      <c r="H144" s="354"/>
      <c r="I144" s="354"/>
      <c r="J144" s="354"/>
      <c r="K144" s="345" t="s">
        <v>218</v>
      </c>
      <c r="L144" s="346"/>
      <c r="M144" s="347"/>
      <c r="N144" s="351" t="s">
        <v>81</v>
      </c>
      <c r="O144" s="351"/>
      <c r="P144" s="352"/>
      <c r="T144" s="136"/>
      <c r="U144" s="136"/>
      <c r="V144" s="79"/>
      <c r="W144" s="136"/>
      <c r="X144" s="136"/>
    </row>
    <row r="145" spans="1:28" ht="37.5" customHeight="1">
      <c r="A145" s="353"/>
      <c r="B145" s="351"/>
      <c r="C145" s="351"/>
      <c r="D145" s="351"/>
      <c r="E145" s="351" t="s">
        <v>79</v>
      </c>
      <c r="F145" s="351"/>
      <c r="G145" s="351"/>
      <c r="H145" s="351" t="s">
        <v>78</v>
      </c>
      <c r="I145" s="351"/>
      <c r="J145" s="351"/>
      <c r="K145" s="348"/>
      <c r="L145" s="349"/>
      <c r="M145" s="350"/>
      <c r="N145" s="351"/>
      <c r="O145" s="351"/>
      <c r="P145" s="352"/>
      <c r="T145" s="136"/>
      <c r="U145" s="136"/>
      <c r="V145" s="79"/>
      <c r="W145" s="136"/>
      <c r="X145" s="136"/>
      <c r="Y145" s="177"/>
      <c r="Z145" s="177"/>
      <c r="AA145" s="177"/>
      <c r="AB145" s="177"/>
    </row>
    <row r="146" spans="1:28" ht="44.25" customHeight="1">
      <c r="A146" s="353"/>
      <c r="B146" s="21" t="s">
        <v>178</v>
      </c>
      <c r="C146" s="21" t="s">
        <v>77</v>
      </c>
      <c r="D146" s="21" t="s">
        <v>179</v>
      </c>
      <c r="E146" s="21" t="s">
        <v>178</v>
      </c>
      <c r="F146" s="21" t="s">
        <v>77</v>
      </c>
      <c r="G146" s="21" t="s">
        <v>179</v>
      </c>
      <c r="H146" s="21" t="s">
        <v>178</v>
      </c>
      <c r="I146" s="21" t="s">
        <v>77</v>
      </c>
      <c r="J146" s="21" t="s">
        <v>179</v>
      </c>
      <c r="K146" s="21" t="s">
        <v>178</v>
      </c>
      <c r="L146" s="21" t="s">
        <v>77</v>
      </c>
      <c r="M146" s="22" t="s">
        <v>179</v>
      </c>
      <c r="N146" s="21" t="s">
        <v>178</v>
      </c>
      <c r="O146" s="21" t="s">
        <v>77</v>
      </c>
      <c r="P146" s="22" t="s">
        <v>179</v>
      </c>
      <c r="Q146" s="166"/>
      <c r="R146" s="166"/>
      <c r="T146" s="136"/>
      <c r="U146" s="136"/>
      <c r="V146" s="79"/>
      <c r="W146" s="136"/>
      <c r="X146" s="136"/>
    </row>
    <row r="147" spans="1:28">
      <c r="A147" s="72" t="s">
        <v>85</v>
      </c>
      <c r="B147" s="133">
        <f>SUM(B148:B167)</f>
        <v>762334</v>
      </c>
      <c r="C147" s="133">
        <f>SUM(C148:C167)</f>
        <v>766981</v>
      </c>
      <c r="D147" s="170">
        <f>B147/C147%</f>
        <v>99.394117976846886</v>
      </c>
      <c r="E147" s="133">
        <f>SUM(E148:E167)</f>
        <v>24798</v>
      </c>
      <c r="F147" s="133">
        <f>SUM(F148:F167)</f>
        <v>21886</v>
      </c>
      <c r="G147" s="170">
        <f>E147/F147%</f>
        <v>113.3053093301654</v>
      </c>
      <c r="H147" s="133">
        <f>SUM(H148:H167)</f>
        <v>737536</v>
      </c>
      <c r="I147" s="133">
        <f>SUM(I148:I167)</f>
        <v>745094</v>
      </c>
      <c r="J147" s="170">
        <f>H147/I147%</f>
        <v>98.985631343159397</v>
      </c>
      <c r="K147" s="133">
        <f>SUM(K148:K167)</f>
        <v>1500226</v>
      </c>
      <c r="L147" s="133">
        <f>SUM(L148:L167)</f>
        <v>1827145</v>
      </c>
      <c r="M147" s="170">
        <f>K147/L147%</f>
        <v>82.107659764277045</v>
      </c>
      <c r="N147" s="133">
        <f>SUM(N148:N167)</f>
        <v>2262560</v>
      </c>
      <c r="O147" s="133">
        <f>SUM(O148:O167)</f>
        <v>2594126</v>
      </c>
      <c r="P147" s="170">
        <f>N147/O147%</f>
        <v>87.218585373262528</v>
      </c>
      <c r="Q147" s="136"/>
      <c r="R147" s="136"/>
      <c r="S147" s="136"/>
      <c r="T147" s="136"/>
      <c r="U147" s="136"/>
      <c r="V147" s="79"/>
      <c r="W147" s="136"/>
      <c r="X147" s="136"/>
    </row>
    <row r="148" spans="1:28" s="177" customFormat="1">
      <c r="A148" s="77" t="s">
        <v>86</v>
      </c>
      <c r="B148" s="133">
        <f>E148+H148</f>
        <v>63488</v>
      </c>
      <c r="C148" s="169">
        <f>F148+I148</f>
        <v>66693</v>
      </c>
      <c r="D148" s="170">
        <f t="shared" ref="D148:D167" si="25">B148/C148%</f>
        <v>95.194398212705991</v>
      </c>
      <c r="E148" s="133">
        <v>1232</v>
      </c>
      <c r="F148" s="133">
        <v>830</v>
      </c>
      <c r="G148" s="170">
        <f t="shared" ref="G148:G164" si="26">E148/F148%</f>
        <v>148.43373493975903</v>
      </c>
      <c r="H148" s="133">
        <v>62256</v>
      </c>
      <c r="I148" s="133">
        <v>65863</v>
      </c>
      <c r="J148" s="170">
        <f t="shared" ref="J148:J167" si="27">H148/I148%</f>
        <v>94.523480558128242</v>
      </c>
      <c r="K148" s="133">
        <v>72272</v>
      </c>
      <c r="L148" s="133">
        <v>72800</v>
      </c>
      <c r="M148" s="170">
        <f t="shared" ref="M148:M167" si="28">K148/L148%</f>
        <v>99.27472527472527</v>
      </c>
      <c r="N148" s="133">
        <f>E148+H148+K148</f>
        <v>135760</v>
      </c>
      <c r="O148" s="133">
        <f>F148+I148+L148</f>
        <v>139493</v>
      </c>
      <c r="P148" s="170">
        <f t="shared" ref="P148:P167" si="29">N148/O148%</f>
        <v>97.323880051328743</v>
      </c>
      <c r="Q148" s="136"/>
      <c r="R148" s="136"/>
      <c r="S148" s="136"/>
      <c r="T148" s="136"/>
      <c r="U148" s="136"/>
      <c r="V148" s="79"/>
      <c r="W148" s="136"/>
      <c r="X148" s="136"/>
    </row>
    <row r="149" spans="1:28">
      <c r="A149" s="78" t="s">
        <v>87</v>
      </c>
      <c r="B149" s="133">
        <f t="shared" ref="B149:B164" si="30">E149+H149</f>
        <v>7446</v>
      </c>
      <c r="C149" s="169">
        <f>F149+I149</f>
        <v>10470</v>
      </c>
      <c r="D149" s="170">
        <f t="shared" si="25"/>
        <v>71.117478510028647</v>
      </c>
      <c r="E149" s="133">
        <v>767</v>
      </c>
      <c r="F149" s="133">
        <v>1833</v>
      </c>
      <c r="G149" s="170">
        <f t="shared" si="26"/>
        <v>41.843971631205676</v>
      </c>
      <c r="H149" s="133">
        <v>6679</v>
      </c>
      <c r="I149" s="133">
        <v>8637</v>
      </c>
      <c r="J149" s="170">
        <f t="shared" si="27"/>
        <v>77.330091466944538</v>
      </c>
      <c r="K149" s="133">
        <v>36416</v>
      </c>
      <c r="L149" s="133">
        <v>37993</v>
      </c>
      <c r="M149" s="170">
        <f t="shared" si="28"/>
        <v>95.849235385465747</v>
      </c>
      <c r="N149" s="133">
        <f t="shared" ref="N149:N164" si="31">E149+H149+K149</f>
        <v>43862</v>
      </c>
      <c r="O149" s="133">
        <f t="shared" ref="O149:O164" si="32">F149+I149+L149</f>
        <v>48463</v>
      </c>
      <c r="P149" s="170">
        <f t="shared" si="29"/>
        <v>90.506159338051717</v>
      </c>
      <c r="Q149" s="136"/>
      <c r="R149" s="136"/>
      <c r="S149" s="136"/>
      <c r="T149" s="136"/>
      <c r="U149" s="136"/>
      <c r="V149" s="79"/>
      <c r="W149" s="136"/>
      <c r="X149" s="136"/>
    </row>
    <row r="150" spans="1:28">
      <c r="A150" s="78" t="s">
        <v>88</v>
      </c>
      <c r="B150" s="133">
        <f t="shared" si="30"/>
        <v>49245</v>
      </c>
      <c r="C150" s="169">
        <f t="shared" ref="C150:C164" si="33">F150+I150</f>
        <v>47273</v>
      </c>
      <c r="D150" s="170">
        <f t="shared" si="25"/>
        <v>104.17151439510926</v>
      </c>
      <c r="E150" s="133">
        <v>1619</v>
      </c>
      <c r="F150" s="133">
        <v>951</v>
      </c>
      <c r="G150" s="170">
        <f t="shared" si="26"/>
        <v>170.24185068349107</v>
      </c>
      <c r="H150" s="133">
        <v>47626</v>
      </c>
      <c r="I150" s="133">
        <v>46322</v>
      </c>
      <c r="J150" s="170">
        <f t="shared" si="27"/>
        <v>102.81507706921117</v>
      </c>
      <c r="K150" s="133">
        <v>118282</v>
      </c>
      <c r="L150" s="133">
        <v>122012</v>
      </c>
      <c r="M150" s="170">
        <f t="shared" si="28"/>
        <v>96.94292364685441</v>
      </c>
      <c r="N150" s="133">
        <f t="shared" si="31"/>
        <v>167527</v>
      </c>
      <c r="O150" s="133">
        <f t="shared" si="32"/>
        <v>169285</v>
      </c>
      <c r="P150" s="170">
        <f t="shared" si="29"/>
        <v>98.961514605546867</v>
      </c>
      <c r="Q150" s="136"/>
      <c r="R150" s="136"/>
      <c r="S150" s="136"/>
      <c r="T150" s="136"/>
      <c r="U150" s="136"/>
      <c r="V150" s="79"/>
      <c r="W150" s="136"/>
      <c r="X150" s="136"/>
    </row>
    <row r="151" spans="1:28" s="177" customFormat="1">
      <c r="A151" s="78" t="s">
        <v>89</v>
      </c>
      <c r="B151" s="133">
        <f t="shared" si="30"/>
        <v>57116</v>
      </c>
      <c r="C151" s="169">
        <f t="shared" si="33"/>
        <v>50087</v>
      </c>
      <c r="D151" s="170">
        <f t="shared" si="25"/>
        <v>114.03358156807155</v>
      </c>
      <c r="E151" s="133">
        <v>3209</v>
      </c>
      <c r="F151" s="133">
        <v>1792</v>
      </c>
      <c r="G151" s="170">
        <f t="shared" si="26"/>
        <v>179.07366071428569</v>
      </c>
      <c r="H151" s="133">
        <v>53907</v>
      </c>
      <c r="I151" s="133">
        <v>48295</v>
      </c>
      <c r="J151" s="170">
        <f t="shared" si="27"/>
        <v>111.62025054353452</v>
      </c>
      <c r="K151" s="133">
        <v>106437</v>
      </c>
      <c r="L151" s="133">
        <v>108048</v>
      </c>
      <c r="M151" s="170">
        <f t="shared" si="28"/>
        <v>98.508996001776993</v>
      </c>
      <c r="N151" s="133">
        <f t="shared" si="31"/>
        <v>163553</v>
      </c>
      <c r="O151" s="133">
        <f t="shared" si="32"/>
        <v>158135</v>
      </c>
      <c r="P151" s="170">
        <f t="shared" si="29"/>
        <v>103.42618648623012</v>
      </c>
      <c r="Q151" s="136"/>
      <c r="R151" s="136"/>
      <c r="S151" s="136"/>
      <c r="T151" s="136"/>
      <c r="U151" s="136"/>
      <c r="V151" s="79"/>
      <c r="W151" s="136"/>
      <c r="X151" s="136"/>
      <c r="Y151" s="163"/>
      <c r="Z151" s="163"/>
      <c r="AA151" s="163"/>
      <c r="AB151" s="163"/>
    </row>
    <row r="152" spans="1:28">
      <c r="A152" s="78" t="s">
        <v>90</v>
      </c>
      <c r="B152" s="133">
        <f t="shared" si="30"/>
        <v>43590</v>
      </c>
      <c r="C152" s="169">
        <f t="shared" si="33"/>
        <v>41514</v>
      </c>
      <c r="D152" s="170">
        <f t="shared" si="25"/>
        <v>105.00072264778147</v>
      </c>
      <c r="E152" s="133">
        <v>531</v>
      </c>
      <c r="F152" s="133">
        <v>641</v>
      </c>
      <c r="G152" s="170">
        <f t="shared" si="26"/>
        <v>82.839313572542906</v>
      </c>
      <c r="H152" s="133">
        <v>43059</v>
      </c>
      <c r="I152" s="133">
        <v>40873</v>
      </c>
      <c r="J152" s="170">
        <f t="shared" si="27"/>
        <v>105.34827392165977</v>
      </c>
      <c r="K152" s="133">
        <v>87139</v>
      </c>
      <c r="L152" s="133">
        <v>90299</v>
      </c>
      <c r="M152" s="170">
        <f t="shared" si="28"/>
        <v>96.500514955868837</v>
      </c>
      <c r="N152" s="133">
        <f t="shared" si="31"/>
        <v>130729</v>
      </c>
      <c r="O152" s="133">
        <f t="shared" si="32"/>
        <v>131813</v>
      </c>
      <c r="P152" s="170">
        <f t="shared" si="29"/>
        <v>99.177622844484219</v>
      </c>
      <c r="Q152" s="136"/>
      <c r="R152" s="136"/>
      <c r="S152" s="136"/>
      <c r="T152" s="136"/>
      <c r="U152" s="136"/>
      <c r="V152" s="79"/>
      <c r="W152" s="136"/>
      <c r="X152" s="136"/>
      <c r="Y152" s="177"/>
      <c r="Z152" s="177"/>
      <c r="AA152" s="177"/>
      <c r="AB152" s="177"/>
    </row>
    <row r="153" spans="1:28">
      <c r="A153" s="78" t="s">
        <v>91</v>
      </c>
      <c r="B153" s="133">
        <f t="shared" si="30"/>
        <v>74967</v>
      </c>
      <c r="C153" s="169">
        <f>F153+I153</f>
        <v>75386</v>
      </c>
      <c r="D153" s="170">
        <f t="shared" si="25"/>
        <v>99.444193882153186</v>
      </c>
      <c r="E153" s="133">
        <v>1508</v>
      </c>
      <c r="F153" s="133">
        <v>1052</v>
      </c>
      <c r="G153" s="170">
        <f t="shared" si="26"/>
        <v>143.34600760456274</v>
      </c>
      <c r="H153" s="133">
        <v>73459</v>
      </c>
      <c r="I153" s="133">
        <v>74334</v>
      </c>
      <c r="J153" s="170">
        <f t="shared" si="27"/>
        <v>98.822880512282396</v>
      </c>
      <c r="K153" s="133">
        <v>152474</v>
      </c>
      <c r="L153" s="133">
        <v>160767</v>
      </c>
      <c r="M153" s="170">
        <f t="shared" si="28"/>
        <v>94.841603065305691</v>
      </c>
      <c r="N153" s="133">
        <f t="shared" si="31"/>
        <v>227441</v>
      </c>
      <c r="O153" s="133">
        <f t="shared" si="32"/>
        <v>236153</v>
      </c>
      <c r="P153" s="170">
        <f t="shared" si="29"/>
        <v>96.310866260432846</v>
      </c>
      <c r="Q153" s="136"/>
      <c r="R153" s="136"/>
      <c r="S153" s="136"/>
      <c r="T153" s="136"/>
      <c r="U153" s="136"/>
      <c r="V153" s="79"/>
      <c r="W153" s="136"/>
      <c r="X153" s="136"/>
    </row>
    <row r="154" spans="1:28">
      <c r="A154" s="78" t="s">
        <v>92</v>
      </c>
      <c r="B154" s="133">
        <f t="shared" si="30"/>
        <v>41668</v>
      </c>
      <c r="C154" s="169">
        <v>69094</v>
      </c>
      <c r="D154" s="170">
        <f t="shared" si="25"/>
        <v>60.306249457261117</v>
      </c>
      <c r="E154" s="138">
        <v>77</v>
      </c>
      <c r="F154" s="138" t="s">
        <v>204</v>
      </c>
      <c r="G154" s="170" t="s">
        <v>187</v>
      </c>
      <c r="H154" s="133">
        <v>41591</v>
      </c>
      <c r="I154" s="133">
        <v>69093</v>
      </c>
      <c r="J154" s="170">
        <f t="shared" si="27"/>
        <v>60.195678288683375</v>
      </c>
      <c r="K154" s="133">
        <v>96487</v>
      </c>
      <c r="L154" s="133">
        <v>121002</v>
      </c>
      <c r="M154" s="170">
        <f t="shared" si="28"/>
        <v>79.74000429744963</v>
      </c>
      <c r="N154" s="133">
        <f t="shared" si="31"/>
        <v>138155</v>
      </c>
      <c r="O154" s="133">
        <v>190096</v>
      </c>
      <c r="P154" s="170">
        <f t="shared" si="29"/>
        <v>72.676437168588507</v>
      </c>
      <c r="Q154" s="136"/>
      <c r="R154" s="136"/>
      <c r="S154" s="136"/>
      <c r="T154" s="136"/>
      <c r="U154" s="136"/>
      <c r="V154" s="79"/>
      <c r="W154" s="136"/>
      <c r="X154" s="136"/>
    </row>
    <row r="155" spans="1:28" s="177" customFormat="1">
      <c r="A155" s="78" t="s">
        <v>93</v>
      </c>
      <c r="B155" s="133">
        <f t="shared" si="30"/>
        <v>97790</v>
      </c>
      <c r="C155" s="169">
        <f>F155+I155</f>
        <v>97486</v>
      </c>
      <c r="D155" s="170">
        <f t="shared" si="25"/>
        <v>100.31183964877007</v>
      </c>
      <c r="E155" s="133">
        <v>1378</v>
      </c>
      <c r="F155" s="133">
        <v>1248</v>
      </c>
      <c r="G155" s="170">
        <f t="shared" si="26"/>
        <v>110.41666666666666</v>
      </c>
      <c r="H155" s="133">
        <v>96412</v>
      </c>
      <c r="I155" s="133">
        <v>96238</v>
      </c>
      <c r="J155" s="170">
        <f t="shared" si="27"/>
        <v>100.18080176229763</v>
      </c>
      <c r="K155" s="133">
        <v>168923</v>
      </c>
      <c r="L155" s="133">
        <v>211025</v>
      </c>
      <c r="M155" s="170">
        <f t="shared" si="28"/>
        <v>80.04880938277455</v>
      </c>
      <c r="N155" s="133">
        <f t="shared" si="31"/>
        <v>266713</v>
      </c>
      <c r="O155" s="133">
        <f t="shared" si="32"/>
        <v>308511</v>
      </c>
      <c r="P155" s="170">
        <f t="shared" si="29"/>
        <v>86.451698642836064</v>
      </c>
      <c r="Q155" s="136"/>
      <c r="R155" s="136"/>
      <c r="S155" s="136"/>
      <c r="T155" s="136"/>
      <c r="U155" s="136"/>
      <c r="V155" s="79"/>
      <c r="W155" s="136"/>
      <c r="X155" s="136"/>
      <c r="Y155" s="163"/>
      <c r="Z155" s="163"/>
      <c r="AA155" s="163"/>
      <c r="AB155" s="163"/>
    </row>
    <row r="156" spans="1:28">
      <c r="A156" s="78" t="s">
        <v>94</v>
      </c>
      <c r="B156" s="133">
        <f t="shared" si="30"/>
        <v>91558</v>
      </c>
      <c r="C156" s="169">
        <f t="shared" si="33"/>
        <v>85599</v>
      </c>
      <c r="D156" s="170">
        <f t="shared" si="25"/>
        <v>106.961529924415</v>
      </c>
      <c r="E156" s="133">
        <v>1168</v>
      </c>
      <c r="F156" s="133">
        <v>759</v>
      </c>
      <c r="G156" s="170">
        <f t="shared" si="26"/>
        <v>153.88669301712781</v>
      </c>
      <c r="H156" s="133">
        <v>90390</v>
      </c>
      <c r="I156" s="133">
        <v>84840</v>
      </c>
      <c r="J156" s="170">
        <f t="shared" si="27"/>
        <v>106.54172560113155</v>
      </c>
      <c r="K156" s="133">
        <v>78751</v>
      </c>
      <c r="L156" s="133">
        <v>80107</v>
      </c>
      <c r="M156" s="170">
        <f t="shared" si="28"/>
        <v>98.307264034354048</v>
      </c>
      <c r="N156" s="133">
        <f t="shared" si="31"/>
        <v>170309</v>
      </c>
      <c r="O156" s="133">
        <f t="shared" si="32"/>
        <v>165706</v>
      </c>
      <c r="P156" s="170">
        <f t="shared" si="29"/>
        <v>102.77781130435832</v>
      </c>
      <c r="Q156" s="136"/>
      <c r="R156" s="136"/>
      <c r="S156" s="136"/>
      <c r="T156" s="136"/>
      <c r="U156" s="136"/>
      <c r="V156" s="79"/>
      <c r="W156" s="136"/>
      <c r="X156" s="136"/>
    </row>
    <row r="157" spans="1:28">
      <c r="A157" s="78" t="s">
        <v>95</v>
      </c>
      <c r="B157" s="133">
        <f t="shared" si="30"/>
        <v>18615</v>
      </c>
      <c r="C157" s="169">
        <f t="shared" si="33"/>
        <v>15610</v>
      </c>
      <c r="D157" s="170">
        <f t="shared" si="25"/>
        <v>119.2504804612428</v>
      </c>
      <c r="E157" s="133">
        <v>1169</v>
      </c>
      <c r="F157" s="133">
        <v>1039</v>
      </c>
      <c r="G157" s="170">
        <f t="shared" si="26"/>
        <v>112.51203079884503</v>
      </c>
      <c r="H157" s="133">
        <v>17446</v>
      </c>
      <c r="I157" s="133">
        <v>14571</v>
      </c>
      <c r="J157" s="170">
        <f t="shared" si="27"/>
        <v>119.73097247958273</v>
      </c>
      <c r="K157" s="133">
        <v>31162</v>
      </c>
      <c r="L157" s="133">
        <v>30959</v>
      </c>
      <c r="M157" s="170">
        <f t="shared" si="28"/>
        <v>100.65570593365419</v>
      </c>
      <c r="N157" s="133">
        <f t="shared" si="31"/>
        <v>49777</v>
      </c>
      <c r="O157" s="133">
        <f t="shared" si="32"/>
        <v>46569</v>
      </c>
      <c r="P157" s="170">
        <f t="shared" si="29"/>
        <v>106.88870278511456</v>
      </c>
      <c r="Q157" s="136"/>
      <c r="R157" s="136"/>
      <c r="S157" s="136"/>
      <c r="T157" s="136"/>
      <c r="U157" s="136"/>
      <c r="V157" s="79"/>
      <c r="W157" s="136"/>
      <c r="X157" s="136"/>
    </row>
    <row r="158" spans="1:28">
      <c r="A158" s="78" t="s">
        <v>96</v>
      </c>
      <c r="B158" s="133">
        <f t="shared" si="30"/>
        <v>19664</v>
      </c>
      <c r="C158" s="169">
        <f t="shared" si="33"/>
        <v>19600</v>
      </c>
      <c r="D158" s="170">
        <f t="shared" si="25"/>
        <v>100.32653061224489</v>
      </c>
      <c r="E158" s="133">
        <v>270</v>
      </c>
      <c r="F158" s="133">
        <v>202</v>
      </c>
      <c r="G158" s="170">
        <f t="shared" si="26"/>
        <v>133.66336633663366</v>
      </c>
      <c r="H158" s="133">
        <v>19394</v>
      </c>
      <c r="I158" s="133">
        <v>19398</v>
      </c>
      <c r="J158" s="170">
        <f t="shared" si="27"/>
        <v>99.979379317455411</v>
      </c>
      <c r="K158" s="133">
        <v>127600</v>
      </c>
      <c r="L158" s="133">
        <v>145773</v>
      </c>
      <c r="M158" s="170">
        <f t="shared" si="28"/>
        <v>87.533356657268499</v>
      </c>
      <c r="N158" s="133">
        <f t="shared" si="31"/>
        <v>147264</v>
      </c>
      <c r="O158" s="133">
        <f t="shared" si="32"/>
        <v>165373</v>
      </c>
      <c r="P158" s="170">
        <f t="shared" si="29"/>
        <v>89.049603018630606</v>
      </c>
      <c r="Q158" s="136"/>
      <c r="R158" s="136"/>
      <c r="S158" s="136"/>
      <c r="T158" s="136"/>
      <c r="U158" s="136"/>
      <c r="V158" s="79"/>
      <c r="W158" s="136"/>
      <c r="X158" s="136"/>
    </row>
    <row r="159" spans="1:28">
      <c r="A159" s="78" t="s">
        <v>97</v>
      </c>
      <c r="B159" s="133">
        <f t="shared" si="30"/>
        <v>46511</v>
      </c>
      <c r="C159" s="169">
        <f t="shared" si="33"/>
        <v>46258</v>
      </c>
      <c r="D159" s="170">
        <f t="shared" si="25"/>
        <v>100.54693242249989</v>
      </c>
      <c r="E159" s="133">
        <v>432</v>
      </c>
      <c r="F159" s="133">
        <v>180</v>
      </c>
      <c r="G159" s="170">
        <f t="shared" si="26"/>
        <v>240</v>
      </c>
      <c r="H159" s="133">
        <v>46079</v>
      </c>
      <c r="I159" s="133">
        <v>46078</v>
      </c>
      <c r="J159" s="170">
        <f t="shared" si="27"/>
        <v>100.00217023308304</v>
      </c>
      <c r="K159" s="133">
        <v>79683</v>
      </c>
      <c r="L159" s="133">
        <v>80999</v>
      </c>
      <c r="M159" s="170">
        <f t="shared" si="28"/>
        <v>98.375288583809677</v>
      </c>
      <c r="N159" s="133">
        <f t="shared" si="31"/>
        <v>126194</v>
      </c>
      <c r="O159" s="133">
        <f t="shared" si="32"/>
        <v>127257</v>
      </c>
      <c r="P159" s="170">
        <f t="shared" si="29"/>
        <v>99.164682492908057</v>
      </c>
      <c r="Q159" s="136"/>
      <c r="R159" s="136"/>
      <c r="S159" s="136"/>
      <c r="T159" s="136"/>
      <c r="U159" s="136"/>
      <c r="V159" s="79"/>
      <c r="W159" s="136"/>
      <c r="X159" s="136"/>
    </row>
    <row r="160" spans="1:28" ht="15">
      <c r="A160" s="78" t="s">
        <v>98</v>
      </c>
      <c r="B160" s="133">
        <f t="shared" si="30"/>
        <v>30451</v>
      </c>
      <c r="C160" s="169">
        <f t="shared" si="33"/>
        <v>29883</v>
      </c>
      <c r="D160" s="170">
        <f>B160/C160%</f>
        <v>101.9007462436837</v>
      </c>
      <c r="E160" s="133">
        <v>5754</v>
      </c>
      <c r="F160" s="133">
        <v>5203</v>
      </c>
      <c r="G160" s="170">
        <f>E160/F160%</f>
        <v>110.5900442052662</v>
      </c>
      <c r="H160" s="133">
        <v>24697</v>
      </c>
      <c r="I160" s="133">
        <v>24680</v>
      </c>
      <c r="J160" s="170">
        <f>H160/I160%</f>
        <v>100.06888168557536</v>
      </c>
      <c r="K160" s="133">
        <v>37613</v>
      </c>
      <c r="L160" s="133">
        <v>37666</v>
      </c>
      <c r="M160" s="170">
        <f>K160/L160%</f>
        <v>99.859289544947686</v>
      </c>
      <c r="N160" s="133">
        <f t="shared" si="31"/>
        <v>68064</v>
      </c>
      <c r="O160" s="133">
        <f t="shared" si="32"/>
        <v>67549</v>
      </c>
      <c r="P160" s="170">
        <f>N160/O160%</f>
        <v>100.76240951013338</v>
      </c>
      <c r="Q160" s="136"/>
      <c r="R160" s="136"/>
      <c r="S160" s="136"/>
      <c r="T160" s="136"/>
      <c r="U160" s="136"/>
      <c r="V160" s="79"/>
      <c r="W160" s="136"/>
      <c r="X160" s="136"/>
      <c r="Y160" s="178"/>
      <c r="Z160" s="178"/>
      <c r="AA160" s="178"/>
      <c r="AB160" s="178"/>
    </row>
    <row r="161" spans="1:28">
      <c r="A161" s="78" t="s">
        <v>99</v>
      </c>
      <c r="B161" s="133">
        <f t="shared" si="30"/>
        <v>1123</v>
      </c>
      <c r="C161" s="169">
        <f t="shared" si="33"/>
        <v>1388</v>
      </c>
      <c r="D161" s="170">
        <f t="shared" si="25"/>
        <v>80.907780979827081</v>
      </c>
      <c r="E161" s="133">
        <v>576</v>
      </c>
      <c r="F161" s="133">
        <v>574</v>
      </c>
      <c r="G161" s="170">
        <f t="shared" si="26"/>
        <v>100.34843205574913</v>
      </c>
      <c r="H161" s="133">
        <v>547</v>
      </c>
      <c r="I161" s="133">
        <v>814</v>
      </c>
      <c r="J161" s="170">
        <f t="shared" si="27"/>
        <v>67.199017199017192</v>
      </c>
      <c r="K161" s="133">
        <v>7093</v>
      </c>
      <c r="L161" s="133">
        <v>7931</v>
      </c>
      <c r="M161" s="170">
        <f t="shared" si="28"/>
        <v>89.433867103770012</v>
      </c>
      <c r="N161" s="133">
        <f t="shared" si="31"/>
        <v>8216</v>
      </c>
      <c r="O161" s="133">
        <f t="shared" si="32"/>
        <v>9319</v>
      </c>
      <c r="P161" s="170">
        <f t="shared" si="29"/>
        <v>88.163966090782282</v>
      </c>
      <c r="Q161" s="136"/>
      <c r="R161" s="136"/>
      <c r="S161" s="136"/>
      <c r="T161" s="136"/>
      <c r="U161" s="136"/>
      <c r="V161" s="79"/>
      <c r="W161" s="136"/>
      <c r="X161" s="136"/>
      <c r="Y161" s="177"/>
      <c r="Z161" s="177"/>
      <c r="AA161" s="177"/>
      <c r="AB161" s="177"/>
    </row>
    <row r="162" spans="1:28">
      <c r="A162" s="78" t="s">
        <v>100</v>
      </c>
      <c r="B162" s="133">
        <f t="shared" si="30"/>
        <v>57711</v>
      </c>
      <c r="C162" s="169">
        <f t="shared" si="33"/>
        <v>41378</v>
      </c>
      <c r="D162" s="170">
        <f t="shared" si="25"/>
        <v>139.47266663444344</v>
      </c>
      <c r="E162" s="133">
        <v>4611</v>
      </c>
      <c r="F162" s="133">
        <v>5001</v>
      </c>
      <c r="G162" s="170">
        <f t="shared" si="26"/>
        <v>92.201559688062389</v>
      </c>
      <c r="H162" s="133">
        <v>53100</v>
      </c>
      <c r="I162" s="133">
        <v>36377</v>
      </c>
      <c r="J162" s="170">
        <f t="shared" si="27"/>
        <v>145.97135552684389</v>
      </c>
      <c r="K162" s="133">
        <v>187257</v>
      </c>
      <c r="L162" s="133">
        <v>365117</v>
      </c>
      <c r="M162" s="170">
        <f t="shared" si="28"/>
        <v>51.286847777561711</v>
      </c>
      <c r="N162" s="133">
        <f t="shared" si="31"/>
        <v>244968</v>
      </c>
      <c r="O162" s="133">
        <f t="shared" si="32"/>
        <v>406495</v>
      </c>
      <c r="P162" s="170">
        <f t="shared" si="29"/>
        <v>60.263471875422823</v>
      </c>
      <c r="Q162" s="136"/>
      <c r="R162" s="136"/>
      <c r="S162" s="136"/>
      <c r="T162" s="136"/>
      <c r="U162" s="79"/>
      <c r="V162" s="79"/>
      <c r="W162" s="136"/>
      <c r="X162" s="136"/>
    </row>
    <row r="163" spans="1:28" s="178" customFormat="1" ht="15">
      <c r="A163" s="77" t="s">
        <v>101</v>
      </c>
      <c r="B163" s="133">
        <f t="shared" si="30"/>
        <v>28321</v>
      </c>
      <c r="C163" s="169">
        <f t="shared" si="33"/>
        <v>32585</v>
      </c>
      <c r="D163" s="170">
        <f t="shared" si="25"/>
        <v>86.914224336351069</v>
      </c>
      <c r="E163" s="133">
        <v>70</v>
      </c>
      <c r="F163" s="133">
        <v>247</v>
      </c>
      <c r="G163" s="170">
        <f t="shared" si="26"/>
        <v>28.340080971659916</v>
      </c>
      <c r="H163" s="133">
        <v>28251</v>
      </c>
      <c r="I163" s="133">
        <v>32338</v>
      </c>
      <c r="J163" s="170">
        <f t="shared" si="27"/>
        <v>87.361617910817003</v>
      </c>
      <c r="K163" s="133">
        <v>25602</v>
      </c>
      <c r="L163" s="133">
        <v>32125</v>
      </c>
      <c r="M163" s="170">
        <f t="shared" si="28"/>
        <v>79.694941634241246</v>
      </c>
      <c r="N163" s="133">
        <f t="shared" si="31"/>
        <v>53923</v>
      </c>
      <c r="O163" s="133">
        <f t="shared" si="32"/>
        <v>64710</v>
      </c>
      <c r="P163" s="170">
        <f t="shared" si="29"/>
        <v>83.330242620924125</v>
      </c>
      <c r="Q163" s="136"/>
      <c r="R163" s="136"/>
      <c r="S163" s="136"/>
      <c r="T163" s="136"/>
      <c r="U163" s="79"/>
      <c r="V163" s="79"/>
      <c r="W163" s="136"/>
      <c r="X163" s="136"/>
      <c r="Y163" s="163"/>
      <c r="Z163" s="163"/>
      <c r="AA163" s="163"/>
      <c r="AB163" s="163"/>
    </row>
    <row r="164" spans="1:28" s="177" customFormat="1">
      <c r="A164" s="78" t="s">
        <v>102</v>
      </c>
      <c r="B164" s="133">
        <f t="shared" si="30"/>
        <v>32951</v>
      </c>
      <c r="C164" s="169">
        <f t="shared" si="33"/>
        <v>36653</v>
      </c>
      <c r="D164" s="170">
        <f t="shared" si="25"/>
        <v>89.899871770387151</v>
      </c>
      <c r="E164" s="133">
        <v>427</v>
      </c>
      <c r="F164" s="133">
        <v>320</v>
      </c>
      <c r="G164" s="170">
        <f t="shared" si="26"/>
        <v>133.4375</v>
      </c>
      <c r="H164" s="133">
        <v>32524</v>
      </c>
      <c r="I164" s="133">
        <v>36333</v>
      </c>
      <c r="J164" s="170">
        <f t="shared" si="27"/>
        <v>89.516417581812675</v>
      </c>
      <c r="K164" s="133">
        <v>81001</v>
      </c>
      <c r="L164" s="133">
        <v>118411</v>
      </c>
      <c r="M164" s="170">
        <f t="shared" si="28"/>
        <v>68.406651409075181</v>
      </c>
      <c r="N164" s="133">
        <f t="shared" si="31"/>
        <v>113952</v>
      </c>
      <c r="O164" s="133">
        <f t="shared" si="32"/>
        <v>155064</v>
      </c>
      <c r="P164" s="170">
        <f t="shared" si="29"/>
        <v>73.487076303977702</v>
      </c>
      <c r="Q164" s="136"/>
      <c r="R164" s="136"/>
      <c r="S164" s="136"/>
      <c r="T164" s="136"/>
      <c r="U164" s="136"/>
      <c r="V164" s="79"/>
      <c r="W164" s="136"/>
      <c r="X164" s="136"/>
      <c r="Y164" s="163"/>
      <c r="Z164" s="163"/>
      <c r="AA164" s="163"/>
      <c r="AB164" s="163"/>
    </row>
    <row r="165" spans="1:28">
      <c r="A165" s="78" t="s">
        <v>103</v>
      </c>
      <c r="B165" s="133" t="s">
        <v>187</v>
      </c>
      <c r="C165" s="169" t="s">
        <v>187</v>
      </c>
      <c r="D165" s="170" t="s">
        <v>187</v>
      </c>
      <c r="E165" s="138" t="s">
        <v>187</v>
      </c>
      <c r="F165" s="138" t="s">
        <v>187</v>
      </c>
      <c r="G165" s="170" t="s">
        <v>187</v>
      </c>
      <c r="H165" s="138" t="s">
        <v>187</v>
      </c>
      <c r="I165" s="138" t="s">
        <v>187</v>
      </c>
      <c r="J165" s="170" t="s">
        <v>187</v>
      </c>
      <c r="K165" s="133">
        <v>153</v>
      </c>
      <c r="L165" s="133">
        <v>124</v>
      </c>
      <c r="M165" s="170">
        <f>K165/L165%</f>
        <v>123.38709677419355</v>
      </c>
      <c r="N165" s="133">
        <f>K165</f>
        <v>153</v>
      </c>
      <c r="O165" s="133">
        <f>L165</f>
        <v>124</v>
      </c>
      <c r="P165" s="170">
        <f>N165/O165%</f>
        <v>123.38709677419355</v>
      </c>
      <c r="Q165" s="136"/>
      <c r="R165" s="136"/>
      <c r="S165" s="136"/>
      <c r="T165" s="136"/>
      <c r="U165" s="184"/>
      <c r="V165" s="184"/>
      <c r="W165" s="183"/>
      <c r="X165" s="183"/>
    </row>
    <row r="166" spans="1:28">
      <c r="A166" s="78" t="s">
        <v>104</v>
      </c>
      <c r="B166" s="133" t="s">
        <v>187</v>
      </c>
      <c r="C166" s="169">
        <f>F166</f>
        <v>14</v>
      </c>
      <c r="D166" s="170" t="s">
        <v>187</v>
      </c>
      <c r="E166" s="133" t="s">
        <v>187</v>
      </c>
      <c r="F166" s="133">
        <v>14</v>
      </c>
      <c r="G166" s="170" t="s">
        <v>187</v>
      </c>
      <c r="H166" s="138" t="s">
        <v>187</v>
      </c>
      <c r="I166" s="138" t="s">
        <v>187</v>
      </c>
      <c r="J166" s="170" t="s">
        <v>187</v>
      </c>
      <c r="K166" s="133">
        <v>648</v>
      </c>
      <c r="L166" s="133">
        <v>691</v>
      </c>
      <c r="M166" s="170">
        <f>K166/L166%</f>
        <v>93.777134587554272</v>
      </c>
      <c r="N166" s="133">
        <f>K166</f>
        <v>648</v>
      </c>
      <c r="O166" s="133">
        <f>F166+L166</f>
        <v>705</v>
      </c>
      <c r="P166" s="170">
        <f>N166/O166%</f>
        <v>91.914893617021278</v>
      </c>
      <c r="Q166" s="136"/>
      <c r="R166" s="136"/>
      <c r="S166" s="136"/>
      <c r="T166" s="136"/>
    </row>
    <row r="167" spans="1:28">
      <c r="A167" s="80" t="s">
        <v>105</v>
      </c>
      <c r="B167" s="140">
        <f>H167</f>
        <v>119</v>
      </c>
      <c r="C167" s="140">
        <f>I167</f>
        <v>10</v>
      </c>
      <c r="D167" s="174">
        <f t="shared" si="25"/>
        <v>1190</v>
      </c>
      <c r="E167" s="141" t="s">
        <v>187</v>
      </c>
      <c r="F167" s="141" t="s">
        <v>187</v>
      </c>
      <c r="G167" s="174" t="s">
        <v>187</v>
      </c>
      <c r="H167" s="140">
        <v>119</v>
      </c>
      <c r="I167" s="141">
        <v>10</v>
      </c>
      <c r="J167" s="174">
        <f t="shared" si="27"/>
        <v>1190</v>
      </c>
      <c r="K167" s="140">
        <v>5233</v>
      </c>
      <c r="L167" s="140">
        <v>3296</v>
      </c>
      <c r="M167" s="174">
        <f t="shared" si="28"/>
        <v>158.76820388349515</v>
      </c>
      <c r="N167" s="140">
        <f>H167+K167</f>
        <v>5352</v>
      </c>
      <c r="O167" s="140">
        <f>I167+L167</f>
        <v>3306</v>
      </c>
      <c r="P167" s="174">
        <f t="shared" si="29"/>
        <v>161.88747731397459</v>
      </c>
      <c r="Q167" s="136"/>
      <c r="R167" s="136"/>
      <c r="S167" s="136"/>
      <c r="T167" s="136"/>
    </row>
    <row r="168" spans="1:28">
      <c r="A168" s="179"/>
      <c r="B168" s="198"/>
      <c r="C168" s="198"/>
      <c r="D168" s="199"/>
      <c r="E168" s="183"/>
      <c r="F168" s="200"/>
      <c r="G168" s="199"/>
      <c r="H168" s="183"/>
      <c r="I168" s="200"/>
      <c r="J168" s="199"/>
      <c r="K168" s="183"/>
      <c r="L168" s="200"/>
      <c r="M168" s="199"/>
      <c r="O168" s="183"/>
      <c r="P168" s="184"/>
      <c r="Q168" s="184"/>
      <c r="R168" s="183"/>
      <c r="S168" s="184"/>
    </row>
    <row r="169" spans="1:28">
      <c r="G169" s="295"/>
      <c r="O169" s="166"/>
    </row>
    <row r="170" spans="1:28" ht="24.75" customHeight="1">
      <c r="A170" s="417" t="s">
        <v>213</v>
      </c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</row>
    <row r="171" spans="1:28">
      <c r="A171" s="196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P171" s="197" t="s">
        <v>142</v>
      </c>
    </row>
    <row r="172" spans="1:28" ht="15.75" customHeight="1">
      <c r="A172" s="353"/>
      <c r="B172" s="351" t="s">
        <v>180</v>
      </c>
      <c r="C172" s="351"/>
      <c r="D172" s="351"/>
      <c r="E172" s="352" t="s">
        <v>80</v>
      </c>
      <c r="F172" s="354"/>
      <c r="G172" s="354"/>
      <c r="H172" s="354"/>
      <c r="I172" s="354"/>
      <c r="J172" s="354"/>
      <c r="K172" s="345" t="s">
        <v>218</v>
      </c>
      <c r="L172" s="346"/>
      <c r="M172" s="347"/>
      <c r="N172" s="351" t="s">
        <v>81</v>
      </c>
      <c r="O172" s="351"/>
      <c r="P172" s="352"/>
      <c r="T172" s="136"/>
      <c r="U172" s="136"/>
      <c r="V172" s="79"/>
      <c r="W172" s="136"/>
      <c r="X172" s="136"/>
    </row>
    <row r="173" spans="1:28" ht="39" customHeight="1">
      <c r="A173" s="353"/>
      <c r="B173" s="351"/>
      <c r="C173" s="351"/>
      <c r="D173" s="351"/>
      <c r="E173" s="351" t="s">
        <v>79</v>
      </c>
      <c r="F173" s="351"/>
      <c r="G173" s="351"/>
      <c r="H173" s="351" t="s">
        <v>78</v>
      </c>
      <c r="I173" s="351"/>
      <c r="J173" s="351"/>
      <c r="K173" s="348"/>
      <c r="L173" s="349"/>
      <c r="M173" s="350"/>
      <c r="N173" s="351"/>
      <c r="O173" s="351"/>
      <c r="P173" s="352"/>
      <c r="T173" s="136"/>
      <c r="U173" s="136"/>
      <c r="V173" s="79"/>
      <c r="W173" s="136"/>
      <c r="X173" s="136"/>
      <c r="Y173" s="177"/>
      <c r="Z173" s="177"/>
      <c r="AA173" s="177"/>
      <c r="AB173" s="177"/>
    </row>
    <row r="174" spans="1:28" ht="37.5" customHeight="1">
      <c r="A174" s="353"/>
      <c r="B174" s="21" t="s">
        <v>178</v>
      </c>
      <c r="C174" s="21" t="s">
        <v>77</v>
      </c>
      <c r="D174" s="21" t="s">
        <v>179</v>
      </c>
      <c r="E174" s="21" t="s">
        <v>178</v>
      </c>
      <c r="F174" s="21" t="s">
        <v>77</v>
      </c>
      <c r="G174" s="21" t="s">
        <v>179</v>
      </c>
      <c r="H174" s="21" t="s">
        <v>178</v>
      </c>
      <c r="I174" s="21" t="s">
        <v>77</v>
      </c>
      <c r="J174" s="21" t="s">
        <v>179</v>
      </c>
      <c r="K174" s="21" t="s">
        <v>178</v>
      </c>
      <c r="L174" s="21" t="s">
        <v>77</v>
      </c>
      <c r="M174" s="22" t="s">
        <v>179</v>
      </c>
      <c r="N174" s="21" t="s">
        <v>178</v>
      </c>
      <c r="O174" s="21" t="s">
        <v>77</v>
      </c>
      <c r="P174" s="22" t="s">
        <v>179</v>
      </c>
      <c r="Q174" s="166"/>
      <c r="R174" s="166"/>
      <c r="T174" s="136"/>
      <c r="U174" s="136"/>
      <c r="V174" s="79"/>
      <c r="W174" s="136"/>
      <c r="X174" s="136"/>
    </row>
    <row r="175" spans="1:28">
      <c r="A175" s="72" t="s">
        <v>85</v>
      </c>
      <c r="B175" s="133">
        <f>SUM(B176:B195)</f>
        <v>310291</v>
      </c>
      <c r="C175" s="133">
        <f>SUM(C176:C195)</f>
        <v>328983</v>
      </c>
      <c r="D175" s="170">
        <f>B175/C175%</f>
        <v>94.318247447436491</v>
      </c>
      <c r="E175" s="133">
        <v>259636</v>
      </c>
      <c r="F175" s="133">
        <v>251687</v>
      </c>
      <c r="G175" s="170">
        <f>E175/F175%</f>
        <v>103.1582878734301</v>
      </c>
      <c r="H175" s="133">
        <f>SUM(H176:H195)</f>
        <v>50691</v>
      </c>
      <c r="I175" s="133">
        <f>SUM(I176:I195)</f>
        <v>77296</v>
      </c>
      <c r="J175" s="170">
        <f>H175/I175%</f>
        <v>65.580366383771477</v>
      </c>
      <c r="K175" s="133">
        <f>SUM(K176:K195)</f>
        <v>243001</v>
      </c>
      <c r="L175" s="133">
        <f>SUM(L176:L195)</f>
        <v>288851</v>
      </c>
      <c r="M175" s="170">
        <f>K175/L175%</f>
        <v>84.126764317935539</v>
      </c>
      <c r="N175" s="133">
        <f>SUM(N176:N195)</f>
        <v>553328</v>
      </c>
      <c r="O175" s="133">
        <f>SUM(O176:O195)</f>
        <v>617834</v>
      </c>
      <c r="P175" s="170">
        <f>N175/O175%</f>
        <v>89.559331470912895</v>
      </c>
      <c r="Q175" s="136"/>
      <c r="R175" s="136"/>
      <c r="S175" s="136"/>
      <c r="T175" s="136"/>
      <c r="U175" s="136"/>
      <c r="V175" s="79"/>
      <c r="W175" s="136"/>
      <c r="X175" s="136"/>
    </row>
    <row r="176" spans="1:28" s="177" customFormat="1">
      <c r="A176" s="77" t="s">
        <v>86</v>
      </c>
      <c r="B176" s="180">
        <f>H176</f>
        <v>849</v>
      </c>
      <c r="C176" s="180">
        <f>I176</f>
        <v>2291</v>
      </c>
      <c r="D176" s="101">
        <f t="shared" ref="D176:D191" si="34">B176/C176*100</f>
        <v>37.058053251855085</v>
      </c>
      <c r="E176" s="180" t="s">
        <v>187</v>
      </c>
      <c r="F176" s="180" t="s">
        <v>187</v>
      </c>
      <c r="G176" s="270" t="s">
        <v>187</v>
      </c>
      <c r="H176" s="180">
        <v>849</v>
      </c>
      <c r="I176" s="180">
        <v>2291</v>
      </c>
      <c r="J176" s="270">
        <f t="shared" ref="J176:J194" si="35">H176/I176%</f>
        <v>37.058053251855085</v>
      </c>
      <c r="K176" s="180">
        <v>4388</v>
      </c>
      <c r="L176" s="180">
        <v>12426</v>
      </c>
      <c r="M176" s="270">
        <f t="shared" ref="M176:M194" si="36">K176/L176%</f>
        <v>35.31305327539031</v>
      </c>
      <c r="N176" s="180">
        <f>H176+K176</f>
        <v>5237</v>
      </c>
      <c r="O176" s="180">
        <f>I176+L176</f>
        <v>14717</v>
      </c>
      <c r="P176" s="270">
        <f t="shared" ref="P176:P194" si="37">N176/O176%</f>
        <v>35.584697968335938</v>
      </c>
      <c r="Q176" s="136"/>
      <c r="R176" s="136"/>
      <c r="S176" s="136"/>
      <c r="T176" s="136"/>
      <c r="U176" s="136"/>
      <c r="V176" s="79"/>
      <c r="W176" s="136"/>
      <c r="X176" s="136"/>
    </row>
    <row r="177" spans="1:28">
      <c r="A177" s="78" t="s">
        <v>87</v>
      </c>
      <c r="B177" s="180">
        <f>E177+H177</f>
        <v>9416</v>
      </c>
      <c r="C177" s="180">
        <f>F177+I177</f>
        <v>11735</v>
      </c>
      <c r="D177" s="101">
        <f t="shared" si="34"/>
        <v>80.238602471239886</v>
      </c>
      <c r="E177" s="180">
        <v>5208</v>
      </c>
      <c r="F177" s="180">
        <v>6017</v>
      </c>
      <c r="G177" s="270">
        <f t="shared" ref="G177:G193" si="38">E177/F177%</f>
        <v>86.55476150905767</v>
      </c>
      <c r="H177" s="180">
        <v>4208</v>
      </c>
      <c r="I177" s="180">
        <v>5718</v>
      </c>
      <c r="J177" s="270">
        <f t="shared" si="35"/>
        <v>73.592165092689754</v>
      </c>
      <c r="K177" s="180">
        <v>50653</v>
      </c>
      <c r="L177" s="180">
        <v>74261</v>
      </c>
      <c r="M177" s="270">
        <f t="shared" si="36"/>
        <v>68.209423519747915</v>
      </c>
      <c r="N177" s="180">
        <f t="shared" ref="N177:O191" si="39">E177+H177+K177</f>
        <v>60069</v>
      </c>
      <c r="O177" s="180">
        <f t="shared" si="39"/>
        <v>85996</v>
      </c>
      <c r="P177" s="270">
        <f t="shared" si="37"/>
        <v>69.850923298758076</v>
      </c>
      <c r="Q177" s="136"/>
      <c r="R177" s="136"/>
      <c r="S177" s="136"/>
      <c r="T177" s="136"/>
      <c r="U177" s="136"/>
      <c r="V177" s="79"/>
      <c r="W177" s="136"/>
      <c r="X177" s="136"/>
    </row>
    <row r="178" spans="1:28">
      <c r="A178" s="78" t="s">
        <v>88</v>
      </c>
      <c r="B178" s="180">
        <f>H178</f>
        <v>1381</v>
      </c>
      <c r="C178" s="180">
        <f>I178</f>
        <v>1446</v>
      </c>
      <c r="D178" s="101">
        <f>B178/C178*100</f>
        <v>95.504840940525597</v>
      </c>
      <c r="E178" s="180" t="s">
        <v>187</v>
      </c>
      <c r="F178" s="180" t="s">
        <v>187</v>
      </c>
      <c r="G178" s="270" t="s">
        <v>187</v>
      </c>
      <c r="H178" s="180">
        <v>1381</v>
      </c>
      <c r="I178" s="180">
        <v>1446</v>
      </c>
      <c r="J178" s="270">
        <f t="shared" si="35"/>
        <v>95.504840940525582</v>
      </c>
      <c r="K178" s="180">
        <v>5196</v>
      </c>
      <c r="L178" s="180">
        <v>5595</v>
      </c>
      <c r="M178" s="270">
        <f t="shared" si="36"/>
        <v>92.868632707774793</v>
      </c>
      <c r="N178" s="180">
        <f>H178+K178</f>
        <v>6577</v>
      </c>
      <c r="O178" s="180">
        <f>I178+L178</f>
        <v>7041</v>
      </c>
      <c r="P178" s="270">
        <f t="shared" si="37"/>
        <v>93.410026984803295</v>
      </c>
      <c r="Q178" s="136"/>
      <c r="R178" s="136"/>
      <c r="S178" s="136"/>
      <c r="T178" s="136"/>
      <c r="U178" s="136"/>
      <c r="V178" s="79"/>
      <c r="W178" s="136"/>
      <c r="X178" s="136"/>
    </row>
    <row r="179" spans="1:28" s="177" customFormat="1">
      <c r="A179" s="78" t="s">
        <v>89</v>
      </c>
      <c r="B179" s="180">
        <f>E179+H179</f>
        <v>24746</v>
      </c>
      <c r="C179" s="180">
        <f>F179+I179</f>
        <v>57335</v>
      </c>
      <c r="D179" s="101">
        <f t="shared" si="34"/>
        <v>43.160373244963807</v>
      </c>
      <c r="E179" s="180">
        <v>9926</v>
      </c>
      <c r="F179" s="180">
        <v>16199</v>
      </c>
      <c r="G179" s="270">
        <f t="shared" si="38"/>
        <v>61.27538736959071</v>
      </c>
      <c r="H179" s="180">
        <v>14820</v>
      </c>
      <c r="I179" s="180">
        <v>41136</v>
      </c>
      <c r="J179" s="270">
        <f t="shared" si="35"/>
        <v>36.026837806301046</v>
      </c>
      <c r="K179" s="180">
        <v>4280</v>
      </c>
      <c r="L179" s="180">
        <v>9643</v>
      </c>
      <c r="M179" s="270">
        <f>K179/L179%</f>
        <v>44.384527636627602</v>
      </c>
      <c r="N179" s="180">
        <f t="shared" si="39"/>
        <v>29026</v>
      </c>
      <c r="O179" s="180">
        <f t="shared" si="39"/>
        <v>66978</v>
      </c>
      <c r="P179" s="270">
        <f t="shared" si="37"/>
        <v>43.336617993968169</v>
      </c>
      <c r="Q179" s="136"/>
      <c r="R179" s="136"/>
      <c r="S179" s="136"/>
      <c r="T179" s="136"/>
      <c r="U179" s="136"/>
      <c r="V179" s="79"/>
      <c r="W179" s="136"/>
      <c r="X179" s="136"/>
      <c r="Y179" s="163"/>
      <c r="Z179" s="163"/>
      <c r="AA179" s="163"/>
      <c r="AB179" s="163"/>
    </row>
    <row r="180" spans="1:28">
      <c r="A180" s="78" t="s">
        <v>90</v>
      </c>
      <c r="B180" s="180" t="s">
        <v>227</v>
      </c>
      <c r="C180" s="180">
        <f>F180</f>
        <v>227</v>
      </c>
      <c r="D180" s="101" t="s">
        <v>187</v>
      </c>
      <c r="E180" s="180" t="s">
        <v>227</v>
      </c>
      <c r="F180" s="180">
        <v>227</v>
      </c>
      <c r="G180" s="270" t="s">
        <v>187</v>
      </c>
      <c r="H180" s="180" t="s">
        <v>187</v>
      </c>
      <c r="I180" s="180" t="s">
        <v>187</v>
      </c>
      <c r="J180" s="270" t="s">
        <v>187</v>
      </c>
      <c r="K180" s="180">
        <v>100</v>
      </c>
      <c r="L180" s="180">
        <v>89</v>
      </c>
      <c r="M180" s="270">
        <f t="shared" si="36"/>
        <v>112.35955056179775</v>
      </c>
      <c r="N180" s="180">
        <v>136</v>
      </c>
      <c r="O180" s="180">
        <f>F180+L180</f>
        <v>316</v>
      </c>
      <c r="P180" s="270">
        <f t="shared" si="37"/>
        <v>43.037974683544299</v>
      </c>
      <c r="Q180" s="136"/>
      <c r="R180" s="136"/>
      <c r="S180" s="136"/>
      <c r="T180" s="136"/>
      <c r="U180" s="136"/>
      <c r="V180" s="79"/>
      <c r="W180" s="136"/>
      <c r="X180" s="136"/>
      <c r="Y180" s="177"/>
      <c r="Z180" s="177"/>
      <c r="AA180" s="177"/>
      <c r="AB180" s="177"/>
    </row>
    <row r="181" spans="1:28">
      <c r="A181" s="78" t="s">
        <v>91</v>
      </c>
      <c r="B181" s="180">
        <f>E181+H181</f>
        <v>8488</v>
      </c>
      <c r="C181" s="180">
        <f>F181+I181</f>
        <v>7506</v>
      </c>
      <c r="D181" s="101">
        <f t="shared" si="34"/>
        <v>113.08286703970157</v>
      </c>
      <c r="E181" s="180">
        <v>7150</v>
      </c>
      <c r="F181" s="180">
        <v>6262</v>
      </c>
      <c r="G181" s="270">
        <f t="shared" si="38"/>
        <v>114.18077291600129</v>
      </c>
      <c r="H181" s="180">
        <v>1338</v>
      </c>
      <c r="I181" s="180">
        <v>1244</v>
      </c>
      <c r="J181" s="270">
        <f t="shared" si="35"/>
        <v>107.55627009646302</v>
      </c>
      <c r="K181" s="180">
        <v>6029</v>
      </c>
      <c r="L181" s="180">
        <v>4665</v>
      </c>
      <c r="M181" s="270">
        <f t="shared" si="36"/>
        <v>129.23901393354771</v>
      </c>
      <c r="N181" s="180">
        <f>E181+H181+K181</f>
        <v>14517</v>
      </c>
      <c r="O181" s="180">
        <f t="shared" si="39"/>
        <v>12171</v>
      </c>
      <c r="P181" s="270">
        <f t="shared" si="37"/>
        <v>119.27532659600691</v>
      </c>
      <c r="Q181" s="136"/>
      <c r="R181" s="136"/>
      <c r="S181" s="136"/>
      <c r="T181" s="136"/>
      <c r="U181" s="136"/>
      <c r="V181" s="79"/>
      <c r="W181" s="136"/>
      <c r="X181" s="136"/>
    </row>
    <row r="182" spans="1:28">
      <c r="A182" s="78" t="s">
        <v>92</v>
      </c>
      <c r="B182" s="180">
        <f>H182</f>
        <v>1408</v>
      </c>
      <c r="C182" s="180">
        <v>2167</v>
      </c>
      <c r="D182" s="101">
        <f t="shared" si="34"/>
        <v>64.974619289340097</v>
      </c>
      <c r="E182" s="180" t="s">
        <v>187</v>
      </c>
      <c r="F182" s="180" t="s">
        <v>204</v>
      </c>
      <c r="G182" s="270" t="s">
        <v>187</v>
      </c>
      <c r="H182" s="180">
        <v>1408</v>
      </c>
      <c r="I182" s="180">
        <v>1683</v>
      </c>
      <c r="J182" s="270">
        <f t="shared" si="35"/>
        <v>83.660130718954264</v>
      </c>
      <c r="K182" s="180">
        <v>4135</v>
      </c>
      <c r="L182" s="180">
        <v>5478</v>
      </c>
      <c r="M182" s="270">
        <f t="shared" si="36"/>
        <v>75.483753194596574</v>
      </c>
      <c r="N182" s="180">
        <f>H182+K182</f>
        <v>5543</v>
      </c>
      <c r="O182" s="180">
        <v>7645</v>
      </c>
      <c r="P182" s="270">
        <f t="shared" si="37"/>
        <v>72.504905166775671</v>
      </c>
      <c r="Q182" s="136"/>
      <c r="R182" s="136"/>
      <c r="S182" s="136"/>
      <c r="T182" s="136"/>
      <c r="U182" s="136"/>
      <c r="V182" s="79"/>
      <c r="W182" s="136"/>
      <c r="X182" s="136"/>
    </row>
    <row r="183" spans="1:28" s="177" customFormat="1">
      <c r="A183" s="78" t="s">
        <v>93</v>
      </c>
      <c r="B183" s="180">
        <f t="shared" ref="B183:C185" si="40">E183+H183</f>
        <v>9158</v>
      </c>
      <c r="C183" s="180">
        <f t="shared" si="40"/>
        <v>10264</v>
      </c>
      <c r="D183" s="101">
        <f t="shared" si="34"/>
        <v>89.224473889321899</v>
      </c>
      <c r="E183" s="180">
        <v>7451</v>
      </c>
      <c r="F183" s="180">
        <v>8530</v>
      </c>
      <c r="G183" s="270">
        <f t="shared" si="38"/>
        <v>87.35052754982415</v>
      </c>
      <c r="H183" s="180">
        <v>1707</v>
      </c>
      <c r="I183" s="180">
        <v>1734</v>
      </c>
      <c r="J183" s="270">
        <f t="shared" si="35"/>
        <v>98.44290657439447</v>
      </c>
      <c r="K183" s="180">
        <v>5759</v>
      </c>
      <c r="L183" s="180">
        <v>7320</v>
      </c>
      <c r="M183" s="270">
        <f t="shared" si="36"/>
        <v>78.674863387978135</v>
      </c>
      <c r="N183" s="180">
        <f t="shared" si="39"/>
        <v>14917</v>
      </c>
      <c r="O183" s="180">
        <f t="shared" si="39"/>
        <v>17584</v>
      </c>
      <c r="P183" s="270">
        <f t="shared" si="37"/>
        <v>84.832802547770697</v>
      </c>
      <c r="Q183" s="136"/>
      <c r="R183" s="136"/>
      <c r="S183" s="136"/>
      <c r="T183" s="136"/>
      <c r="U183" s="136"/>
      <c r="V183" s="79"/>
      <c r="W183" s="136"/>
      <c r="X183" s="136"/>
      <c r="Y183" s="163"/>
      <c r="Z183" s="163"/>
      <c r="AA183" s="163"/>
      <c r="AB183" s="163"/>
    </row>
    <row r="184" spans="1:28">
      <c r="A184" s="78" t="s">
        <v>94</v>
      </c>
      <c r="B184" s="180">
        <f t="shared" si="40"/>
        <v>60696</v>
      </c>
      <c r="C184" s="180">
        <f t="shared" si="40"/>
        <v>50974</v>
      </c>
      <c r="D184" s="101">
        <f t="shared" si="34"/>
        <v>119.0724683171813</v>
      </c>
      <c r="E184" s="180">
        <v>52354</v>
      </c>
      <c r="F184" s="180">
        <v>41723</v>
      </c>
      <c r="G184" s="270">
        <f t="shared" si="38"/>
        <v>125.47995110610454</v>
      </c>
      <c r="H184" s="180">
        <v>8342</v>
      </c>
      <c r="I184" s="180">
        <v>9251</v>
      </c>
      <c r="J184" s="270">
        <f t="shared" si="35"/>
        <v>90.174035239433564</v>
      </c>
      <c r="K184" s="180">
        <v>15176</v>
      </c>
      <c r="L184" s="180">
        <v>16927</v>
      </c>
      <c r="M184" s="270">
        <f t="shared" si="36"/>
        <v>89.655579842854607</v>
      </c>
      <c r="N184" s="180">
        <f t="shared" si="39"/>
        <v>75872</v>
      </c>
      <c r="O184" s="180">
        <f>F184+I184+L184</f>
        <v>67901</v>
      </c>
      <c r="P184" s="270">
        <f t="shared" si="37"/>
        <v>111.73914964433514</v>
      </c>
      <c r="Q184" s="136"/>
      <c r="R184" s="136"/>
      <c r="S184" s="136"/>
      <c r="T184" s="136"/>
      <c r="U184" s="136"/>
      <c r="V184" s="79"/>
      <c r="W184" s="79"/>
      <c r="X184" s="79"/>
    </row>
    <row r="185" spans="1:28">
      <c r="A185" s="78" t="s">
        <v>95</v>
      </c>
      <c r="B185" s="180">
        <f t="shared" si="40"/>
        <v>20657</v>
      </c>
      <c r="C185" s="180">
        <f t="shared" si="40"/>
        <v>18881</v>
      </c>
      <c r="D185" s="101">
        <f t="shared" si="34"/>
        <v>109.40628144695725</v>
      </c>
      <c r="E185" s="180">
        <v>12252</v>
      </c>
      <c r="F185" s="180">
        <v>12741</v>
      </c>
      <c r="G185" s="270">
        <f t="shared" si="38"/>
        <v>96.161996703555459</v>
      </c>
      <c r="H185" s="180">
        <v>8405</v>
      </c>
      <c r="I185" s="180">
        <v>6140</v>
      </c>
      <c r="J185" s="270">
        <f t="shared" si="35"/>
        <v>136.88925081433226</v>
      </c>
      <c r="K185" s="180">
        <v>52502</v>
      </c>
      <c r="L185" s="180">
        <v>47621</v>
      </c>
      <c r="M185" s="270">
        <f t="shared" si="36"/>
        <v>110.24967976312972</v>
      </c>
      <c r="N185" s="180">
        <f t="shared" si="39"/>
        <v>73159</v>
      </c>
      <c r="O185" s="180">
        <f t="shared" si="39"/>
        <v>66502</v>
      </c>
      <c r="P185" s="270">
        <f t="shared" si="37"/>
        <v>110.01022525638326</v>
      </c>
      <c r="Q185" s="136"/>
      <c r="R185" s="136"/>
      <c r="S185" s="136"/>
      <c r="T185" s="136"/>
      <c r="U185" s="136"/>
      <c r="V185" s="79"/>
      <c r="W185" s="136"/>
      <c r="X185" s="136"/>
    </row>
    <row r="186" spans="1:28">
      <c r="A186" s="78" t="s">
        <v>96</v>
      </c>
      <c r="B186" s="180">
        <f>H186</f>
        <v>50</v>
      </c>
      <c r="C186" s="180">
        <f>I186</f>
        <v>54</v>
      </c>
      <c r="D186" s="101">
        <f t="shared" si="34"/>
        <v>92.592592592592595</v>
      </c>
      <c r="E186" s="180" t="s">
        <v>187</v>
      </c>
      <c r="F186" s="180" t="s">
        <v>187</v>
      </c>
      <c r="G186" s="270" t="s">
        <v>187</v>
      </c>
      <c r="H186" s="180">
        <v>50</v>
      </c>
      <c r="I186" s="180">
        <v>54</v>
      </c>
      <c r="J186" s="270">
        <f t="shared" si="35"/>
        <v>92.592592592592581</v>
      </c>
      <c r="K186" s="180">
        <v>758</v>
      </c>
      <c r="L186" s="180">
        <v>827</v>
      </c>
      <c r="M186" s="270">
        <f t="shared" si="36"/>
        <v>91.656590084643298</v>
      </c>
      <c r="N186" s="180">
        <f>H186+K186</f>
        <v>808</v>
      </c>
      <c r="O186" s="180">
        <f>I186+L186</f>
        <v>881</v>
      </c>
      <c r="P186" s="270">
        <f t="shared" si="37"/>
        <v>91.713961407491482</v>
      </c>
      <c r="Q186" s="136"/>
      <c r="R186" s="136"/>
      <c r="S186" s="136"/>
      <c r="T186" s="136"/>
      <c r="U186" s="136"/>
      <c r="V186" s="79"/>
      <c r="W186" s="136"/>
      <c r="X186" s="136"/>
    </row>
    <row r="187" spans="1:28">
      <c r="A187" s="78" t="s">
        <v>98</v>
      </c>
      <c r="B187" s="180">
        <f>E187+H187</f>
        <v>90214</v>
      </c>
      <c r="C187" s="180">
        <f>F187+I187</f>
        <v>91165</v>
      </c>
      <c r="D187" s="101">
        <f t="shared" si="34"/>
        <v>98.95683650523776</v>
      </c>
      <c r="E187" s="180">
        <v>89155</v>
      </c>
      <c r="F187" s="180">
        <v>90829</v>
      </c>
      <c r="G187" s="270">
        <f t="shared" si="38"/>
        <v>98.156976296116881</v>
      </c>
      <c r="H187" s="180">
        <v>1059</v>
      </c>
      <c r="I187" s="180">
        <v>336</v>
      </c>
      <c r="J187" s="270">
        <f t="shared" si="35"/>
        <v>315.17857142857144</v>
      </c>
      <c r="K187" s="180">
        <v>13739</v>
      </c>
      <c r="L187" s="180">
        <v>21451</v>
      </c>
      <c r="M187" s="270">
        <f t="shared" si="36"/>
        <v>64.048296116731152</v>
      </c>
      <c r="N187" s="180">
        <f t="shared" si="39"/>
        <v>103953</v>
      </c>
      <c r="O187" s="180">
        <f t="shared" si="39"/>
        <v>112616</v>
      </c>
      <c r="P187" s="270">
        <f t="shared" si="37"/>
        <v>92.307487390779272</v>
      </c>
      <c r="Q187" s="136"/>
      <c r="R187" s="136"/>
      <c r="S187" s="136"/>
      <c r="T187" s="136"/>
      <c r="U187" s="136"/>
      <c r="V187" s="79"/>
      <c r="W187" s="136"/>
      <c r="X187" s="136"/>
    </row>
    <row r="188" spans="1:28" ht="15">
      <c r="A188" s="78" t="s">
        <v>99</v>
      </c>
      <c r="B188" s="180">
        <f>E188+H188</f>
        <v>69265</v>
      </c>
      <c r="C188" s="180">
        <f>F188+I188</f>
        <v>62440</v>
      </c>
      <c r="D188" s="101">
        <f t="shared" si="34"/>
        <v>110.93049327354261</v>
      </c>
      <c r="E188" s="180">
        <v>65557</v>
      </c>
      <c r="F188" s="180">
        <v>59481</v>
      </c>
      <c r="G188" s="270">
        <f t="shared" si="38"/>
        <v>110.21502664716465</v>
      </c>
      <c r="H188" s="180">
        <v>3708</v>
      </c>
      <c r="I188" s="180">
        <v>2959</v>
      </c>
      <c r="J188" s="270">
        <f t="shared" si="35"/>
        <v>125.31260561000337</v>
      </c>
      <c r="K188" s="180">
        <v>51988</v>
      </c>
      <c r="L188" s="180">
        <v>43270</v>
      </c>
      <c r="M188" s="270">
        <f t="shared" si="36"/>
        <v>120.147908481627</v>
      </c>
      <c r="N188" s="180">
        <f t="shared" si="39"/>
        <v>121253</v>
      </c>
      <c r="O188" s="180">
        <f t="shared" si="39"/>
        <v>105710</v>
      </c>
      <c r="P188" s="270">
        <f t="shared" si="37"/>
        <v>114.70343392299689</v>
      </c>
      <c r="Q188" s="136"/>
      <c r="R188" s="136"/>
      <c r="S188" s="136"/>
      <c r="T188" s="136"/>
      <c r="U188" s="136"/>
      <c r="V188" s="79"/>
      <c r="W188" s="136"/>
      <c r="X188" s="136"/>
      <c r="Y188" s="178"/>
      <c r="Z188" s="178"/>
      <c r="AA188" s="178"/>
      <c r="AB188" s="178"/>
    </row>
    <row r="189" spans="1:28">
      <c r="A189" s="78" t="s">
        <v>100</v>
      </c>
      <c r="B189" s="180">
        <f>H189</f>
        <v>100</v>
      </c>
      <c r="C189" s="180">
        <f>I189</f>
        <v>335</v>
      </c>
      <c r="D189" s="101">
        <f t="shared" si="34"/>
        <v>29.850746268656714</v>
      </c>
      <c r="E189" s="180" t="s">
        <v>187</v>
      </c>
      <c r="F189" s="180" t="s">
        <v>187</v>
      </c>
      <c r="G189" s="270" t="s">
        <v>187</v>
      </c>
      <c r="H189" s="180">
        <v>100</v>
      </c>
      <c r="I189" s="180">
        <v>335</v>
      </c>
      <c r="J189" s="270">
        <f t="shared" si="35"/>
        <v>29.850746268656717</v>
      </c>
      <c r="K189" s="180">
        <v>393</v>
      </c>
      <c r="L189" s="180">
        <v>492</v>
      </c>
      <c r="M189" s="270">
        <f t="shared" si="36"/>
        <v>79.878048780487802</v>
      </c>
      <c r="N189" s="180">
        <f>H189+K189</f>
        <v>493</v>
      </c>
      <c r="O189" s="180">
        <f>I189+L189</f>
        <v>827</v>
      </c>
      <c r="P189" s="270">
        <f t="shared" si="37"/>
        <v>59.6130592503023</v>
      </c>
      <c r="Q189" s="136"/>
      <c r="R189" s="136"/>
      <c r="S189" s="136"/>
      <c r="T189" s="136"/>
      <c r="U189" s="136"/>
      <c r="V189" s="79"/>
      <c r="W189" s="136"/>
      <c r="X189" s="136"/>
      <c r="Y189" s="177"/>
      <c r="Z189" s="177"/>
      <c r="AA189" s="177"/>
      <c r="AB189" s="177"/>
    </row>
    <row r="190" spans="1:28">
      <c r="A190" s="77" t="s">
        <v>101</v>
      </c>
      <c r="B190" s="180">
        <f>H190</f>
        <v>35</v>
      </c>
      <c r="C190" s="180">
        <f>I190</f>
        <v>488</v>
      </c>
      <c r="D190" s="101">
        <f t="shared" si="34"/>
        <v>7.1721311475409832</v>
      </c>
      <c r="E190" s="180" t="s">
        <v>187</v>
      </c>
      <c r="F190" s="180" t="s">
        <v>187</v>
      </c>
      <c r="G190" s="270" t="s">
        <v>187</v>
      </c>
      <c r="H190" s="180">
        <v>35</v>
      </c>
      <c r="I190" s="180">
        <v>488</v>
      </c>
      <c r="J190" s="270">
        <f t="shared" si="35"/>
        <v>7.1721311475409841</v>
      </c>
      <c r="K190" s="180">
        <v>276</v>
      </c>
      <c r="L190" s="180">
        <v>260</v>
      </c>
      <c r="M190" s="270">
        <f t="shared" si="36"/>
        <v>106.15384615384615</v>
      </c>
      <c r="N190" s="180">
        <f>H190+K190</f>
        <v>311</v>
      </c>
      <c r="O190" s="180">
        <f>I190+L190</f>
        <v>748</v>
      </c>
      <c r="P190" s="270">
        <f t="shared" si="37"/>
        <v>41.577540106951872</v>
      </c>
      <c r="Q190" s="136"/>
      <c r="R190" s="136"/>
      <c r="S190" s="136"/>
      <c r="T190" s="136"/>
      <c r="U190" s="79"/>
      <c r="V190" s="79"/>
      <c r="W190" s="136"/>
      <c r="X190" s="136"/>
    </row>
    <row r="191" spans="1:28" s="178" customFormat="1" ht="15">
      <c r="A191" s="78" t="s">
        <v>102</v>
      </c>
      <c r="B191" s="180">
        <f>E191+H191</f>
        <v>12942</v>
      </c>
      <c r="C191" s="180">
        <f>F191+I191</f>
        <v>10840</v>
      </c>
      <c r="D191" s="101">
        <f t="shared" si="34"/>
        <v>119.39114391143913</v>
      </c>
      <c r="E191" s="180">
        <v>10463</v>
      </c>
      <c r="F191" s="180">
        <v>9095</v>
      </c>
      <c r="G191" s="270">
        <f t="shared" si="38"/>
        <v>115.04123144584936</v>
      </c>
      <c r="H191" s="180">
        <v>2479</v>
      </c>
      <c r="I191" s="180">
        <v>1745</v>
      </c>
      <c r="J191" s="270">
        <f t="shared" si="35"/>
        <v>142.06303724928367</v>
      </c>
      <c r="K191" s="180">
        <v>26564</v>
      </c>
      <c r="L191" s="180">
        <v>35840</v>
      </c>
      <c r="M191" s="270">
        <f t="shared" si="36"/>
        <v>74.118303571428569</v>
      </c>
      <c r="N191" s="180">
        <f t="shared" si="39"/>
        <v>39506</v>
      </c>
      <c r="O191" s="180">
        <f t="shared" si="39"/>
        <v>46680</v>
      </c>
      <c r="P191" s="270">
        <f t="shared" si="37"/>
        <v>84.631533847472156</v>
      </c>
      <c r="Q191" s="136"/>
      <c r="R191" s="136"/>
      <c r="S191" s="136"/>
      <c r="T191" s="136"/>
      <c r="U191" s="79"/>
      <c r="V191" s="79"/>
      <c r="W191" s="136"/>
      <c r="X191" s="136"/>
      <c r="Y191" s="163"/>
      <c r="Z191" s="163"/>
      <c r="AA191" s="163"/>
      <c r="AB191" s="163"/>
    </row>
    <row r="192" spans="1:28" s="177" customFormat="1">
      <c r="A192" s="78" t="s">
        <v>103</v>
      </c>
      <c r="B192" s="180" t="s">
        <v>187</v>
      </c>
      <c r="C192" s="180" t="s">
        <v>187</v>
      </c>
      <c r="D192" s="270" t="s">
        <v>187</v>
      </c>
      <c r="E192" s="180" t="s">
        <v>187</v>
      </c>
      <c r="F192" s="180" t="s">
        <v>187</v>
      </c>
      <c r="G192" s="270" t="s">
        <v>187</v>
      </c>
      <c r="H192" s="180" t="s">
        <v>187</v>
      </c>
      <c r="I192" s="180" t="s">
        <v>187</v>
      </c>
      <c r="J192" s="270" t="s">
        <v>187</v>
      </c>
      <c r="K192" s="180">
        <v>5</v>
      </c>
      <c r="L192" s="180">
        <v>4</v>
      </c>
      <c r="M192" s="270">
        <f t="shared" si="36"/>
        <v>125</v>
      </c>
      <c r="N192" s="180">
        <f>K192</f>
        <v>5</v>
      </c>
      <c r="O192" s="180">
        <f>L192</f>
        <v>4</v>
      </c>
      <c r="P192" s="270">
        <f t="shared" si="37"/>
        <v>125</v>
      </c>
      <c r="Q192" s="136"/>
      <c r="R192" s="136"/>
      <c r="S192" s="136"/>
      <c r="T192" s="136"/>
      <c r="U192" s="136"/>
      <c r="V192" s="79"/>
      <c r="W192" s="136"/>
      <c r="X192" s="136"/>
      <c r="Y192" s="163"/>
      <c r="Z192" s="163"/>
      <c r="AA192" s="163"/>
      <c r="AB192" s="163"/>
    </row>
    <row r="193" spans="1:28">
      <c r="A193" s="78" t="s">
        <v>104</v>
      </c>
      <c r="B193" s="180">
        <f>E193</f>
        <v>84</v>
      </c>
      <c r="C193" s="180">
        <f>F193</f>
        <v>99</v>
      </c>
      <c r="D193" s="101">
        <f t="shared" ref="D193:D194" si="41">B193/C193*100</f>
        <v>84.848484848484844</v>
      </c>
      <c r="E193" s="180">
        <v>84</v>
      </c>
      <c r="F193" s="180">
        <v>99</v>
      </c>
      <c r="G193" s="270">
        <f t="shared" si="38"/>
        <v>84.848484848484844</v>
      </c>
      <c r="H193" s="180" t="s">
        <v>187</v>
      </c>
      <c r="I193" s="180" t="s">
        <v>187</v>
      </c>
      <c r="J193" s="270" t="s">
        <v>187</v>
      </c>
      <c r="K193" s="180">
        <v>109</v>
      </c>
      <c r="L193" s="180">
        <v>80</v>
      </c>
      <c r="M193" s="270">
        <f t="shared" si="36"/>
        <v>136.25</v>
      </c>
      <c r="N193" s="180">
        <f>E193+K193</f>
        <v>193</v>
      </c>
      <c r="O193" s="180">
        <f>F193+L193</f>
        <v>179</v>
      </c>
      <c r="P193" s="270">
        <f t="shared" si="37"/>
        <v>107.82122905027933</v>
      </c>
      <c r="Q193" s="136"/>
      <c r="R193" s="136"/>
      <c r="S193" s="136"/>
      <c r="T193" s="136"/>
      <c r="U193" s="183"/>
      <c r="V193" s="184"/>
      <c r="W193" s="183"/>
      <c r="X193" s="183"/>
    </row>
    <row r="194" spans="1:28">
      <c r="A194" s="80" t="s">
        <v>105</v>
      </c>
      <c r="B194" s="317">
        <f>H194</f>
        <v>802</v>
      </c>
      <c r="C194" s="317">
        <f>I194</f>
        <v>736</v>
      </c>
      <c r="D194" s="82">
        <f t="shared" si="41"/>
        <v>108.96739130434783</v>
      </c>
      <c r="E194" s="317" t="s">
        <v>187</v>
      </c>
      <c r="F194" s="317" t="s">
        <v>187</v>
      </c>
      <c r="G194" s="81" t="s">
        <v>187</v>
      </c>
      <c r="H194" s="317">
        <v>802</v>
      </c>
      <c r="I194" s="317">
        <v>736</v>
      </c>
      <c r="J194" s="81">
        <f t="shared" si="35"/>
        <v>108.96739130434783</v>
      </c>
      <c r="K194" s="317">
        <v>951</v>
      </c>
      <c r="L194" s="317">
        <v>2602</v>
      </c>
      <c r="M194" s="81">
        <f t="shared" si="36"/>
        <v>36.548808608762492</v>
      </c>
      <c r="N194" s="317">
        <f>H194+K194</f>
        <v>1753</v>
      </c>
      <c r="O194" s="317">
        <f>I194+L194</f>
        <v>3338</v>
      </c>
      <c r="P194" s="81">
        <f t="shared" si="37"/>
        <v>52.516476932294786</v>
      </c>
      <c r="Q194" s="136"/>
      <c r="R194" s="136"/>
      <c r="S194" s="136"/>
      <c r="T194" s="136"/>
    </row>
    <row r="195" spans="1:28">
      <c r="A195" s="179"/>
      <c r="B195" s="296"/>
      <c r="C195" s="297"/>
      <c r="D195" s="297"/>
      <c r="E195" s="316"/>
      <c r="F195" s="316"/>
      <c r="G195" s="316"/>
      <c r="H195" s="296"/>
      <c r="I195" s="296"/>
      <c r="J195" s="298"/>
      <c r="K195" s="296"/>
      <c r="L195" s="296"/>
      <c r="M195" s="298"/>
      <c r="N195" s="296"/>
      <c r="O195" s="296"/>
      <c r="P195" s="298"/>
      <c r="Q195" s="136"/>
      <c r="R195" s="136"/>
      <c r="S195" s="136"/>
      <c r="T195" s="136"/>
    </row>
    <row r="196" spans="1:28">
      <c r="A196" s="391" t="s">
        <v>214</v>
      </c>
      <c r="B196" s="391"/>
      <c r="C196" s="391"/>
      <c r="D196" s="391"/>
      <c r="E196" s="391"/>
      <c r="F196" s="391"/>
      <c r="G196" s="391"/>
      <c r="H196" s="391"/>
      <c r="I196" s="391"/>
      <c r="J196" s="391"/>
      <c r="K196" s="391"/>
      <c r="L196" s="391"/>
      <c r="M196" s="391"/>
      <c r="N196" s="391"/>
      <c r="O196" s="391"/>
      <c r="P196" s="391"/>
      <c r="Q196" s="184"/>
      <c r="R196" s="184"/>
      <c r="S196" s="184"/>
    </row>
    <row r="197" spans="1:28" ht="24.75" customHeight="1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P197" s="197" t="s">
        <v>142</v>
      </c>
      <c r="Q197" s="166"/>
      <c r="R197" s="166"/>
    </row>
    <row r="198" spans="1:28">
      <c r="A198" s="353"/>
      <c r="B198" s="351" t="s">
        <v>180</v>
      </c>
      <c r="C198" s="351"/>
      <c r="D198" s="351"/>
      <c r="E198" s="352" t="s">
        <v>80</v>
      </c>
      <c r="F198" s="354"/>
      <c r="G198" s="354"/>
      <c r="H198" s="354"/>
      <c r="I198" s="354"/>
      <c r="J198" s="354"/>
      <c r="K198" s="345" t="s">
        <v>218</v>
      </c>
      <c r="L198" s="346"/>
      <c r="M198" s="347"/>
      <c r="N198" s="351" t="s">
        <v>81</v>
      </c>
      <c r="O198" s="351"/>
      <c r="P198" s="352"/>
    </row>
    <row r="199" spans="1:28" ht="36" customHeight="1">
      <c r="A199" s="353"/>
      <c r="B199" s="351"/>
      <c r="C199" s="351"/>
      <c r="D199" s="351"/>
      <c r="E199" s="351" t="s">
        <v>79</v>
      </c>
      <c r="F199" s="351"/>
      <c r="G199" s="351"/>
      <c r="H199" s="351" t="s">
        <v>78</v>
      </c>
      <c r="I199" s="351"/>
      <c r="J199" s="351"/>
      <c r="K199" s="348"/>
      <c r="L199" s="349"/>
      <c r="M199" s="350"/>
      <c r="N199" s="351"/>
      <c r="O199" s="351"/>
      <c r="P199" s="352"/>
      <c r="T199" s="136"/>
      <c r="U199" s="136"/>
      <c r="V199" s="79"/>
      <c r="W199" s="136"/>
      <c r="X199" s="136"/>
      <c r="Y199" s="202"/>
    </row>
    <row r="200" spans="1:28" ht="36.75" customHeight="1">
      <c r="A200" s="353"/>
      <c r="B200" s="21" t="s">
        <v>178</v>
      </c>
      <c r="C200" s="21" t="s">
        <v>77</v>
      </c>
      <c r="D200" s="21" t="s">
        <v>179</v>
      </c>
      <c r="E200" s="21" t="s">
        <v>178</v>
      </c>
      <c r="F200" s="21" t="s">
        <v>77</v>
      </c>
      <c r="G200" s="21" t="s">
        <v>179</v>
      </c>
      <c r="H200" s="21" t="s">
        <v>178</v>
      </c>
      <c r="I200" s="21" t="s">
        <v>77</v>
      </c>
      <c r="J200" s="21" t="s">
        <v>179</v>
      </c>
      <c r="K200" s="21" t="s">
        <v>178</v>
      </c>
      <c r="L200" s="21" t="s">
        <v>77</v>
      </c>
      <c r="M200" s="22" t="s">
        <v>179</v>
      </c>
      <c r="N200" s="21" t="s">
        <v>178</v>
      </c>
      <c r="O200" s="21" t="s">
        <v>77</v>
      </c>
      <c r="P200" s="22" t="s">
        <v>179</v>
      </c>
      <c r="T200" s="136"/>
      <c r="U200" s="136"/>
      <c r="V200" s="79"/>
      <c r="W200" s="136"/>
      <c r="X200" s="136"/>
      <c r="Y200" s="203"/>
      <c r="Z200" s="177"/>
      <c r="AA200" s="177"/>
      <c r="AB200" s="177"/>
    </row>
    <row r="201" spans="1:28">
      <c r="A201" s="72" t="s">
        <v>85</v>
      </c>
      <c r="B201" s="133">
        <f>SUM(B202:B221)</f>
        <v>2569642</v>
      </c>
      <c r="C201" s="133">
        <f>SUM(C202:C221)</f>
        <v>2405884</v>
      </c>
      <c r="D201" s="170">
        <f>B201/C201%</f>
        <v>106.80656257741437</v>
      </c>
      <c r="E201" s="133">
        <f>SUM(E202:E221)</f>
        <v>347344</v>
      </c>
      <c r="F201" s="133">
        <f>SUM(F202:F221)</f>
        <v>273340</v>
      </c>
      <c r="G201" s="170">
        <f>E201/F201%</f>
        <v>127.07397380551693</v>
      </c>
      <c r="H201" s="133">
        <f>SUM(H202:H221)</f>
        <v>2222298</v>
      </c>
      <c r="I201" s="133">
        <f>SUM(I202:I221)</f>
        <v>2132544</v>
      </c>
      <c r="J201" s="170">
        <f>H201/I201%</f>
        <v>104.20877599711893</v>
      </c>
      <c r="K201" s="133">
        <f>SUM(K202:K221)</f>
        <v>1721476</v>
      </c>
      <c r="L201" s="133">
        <f>SUM(L202:L221)</f>
        <v>1811454</v>
      </c>
      <c r="M201" s="170">
        <f>K201/L201%</f>
        <v>95.032829980777862</v>
      </c>
      <c r="N201" s="133">
        <f>SUM(N202:N221)</f>
        <v>4291118</v>
      </c>
      <c r="O201" s="133">
        <f>SUM(O202:O221)</f>
        <v>4217338</v>
      </c>
      <c r="P201" s="170">
        <f>N201/O201%</f>
        <v>101.7494447919517</v>
      </c>
      <c r="Q201" s="136"/>
      <c r="R201" s="136"/>
      <c r="S201" s="136"/>
      <c r="T201" s="136"/>
      <c r="U201" s="136"/>
      <c r="V201" s="79"/>
      <c r="W201" s="136"/>
      <c r="X201" s="136"/>
      <c r="Y201" s="202"/>
    </row>
    <row r="202" spans="1:28">
      <c r="A202" s="77" t="s">
        <v>86</v>
      </c>
      <c r="B202" s="133">
        <f>E202+H202</f>
        <v>265235</v>
      </c>
      <c r="C202" s="169">
        <f>F202+I202</f>
        <v>262361</v>
      </c>
      <c r="D202" s="170">
        <f t="shared" ref="D202:D219" si="42">B202/C202*100</f>
        <v>101.09543720293794</v>
      </c>
      <c r="E202" s="133">
        <v>16409</v>
      </c>
      <c r="F202" s="133">
        <v>8473</v>
      </c>
      <c r="G202" s="170">
        <f t="shared" ref="G202:G221" si="43">E202/F202%</f>
        <v>193.66222117313819</v>
      </c>
      <c r="H202" s="133">
        <v>248826</v>
      </c>
      <c r="I202" s="133">
        <v>253888</v>
      </c>
      <c r="J202" s="170">
        <f t="shared" ref="J202:J221" si="44">H202/I202%</f>
        <v>98.00620746155785</v>
      </c>
      <c r="K202" s="133">
        <v>102817</v>
      </c>
      <c r="L202" s="133">
        <v>116608</v>
      </c>
      <c r="M202" s="170">
        <f t="shared" ref="M202:M221" si="45">K202/L202%</f>
        <v>88.173195664105378</v>
      </c>
      <c r="N202" s="133">
        <f>E202+H202+K202</f>
        <v>368052</v>
      </c>
      <c r="O202" s="133">
        <f>F202+I202+L202</f>
        <v>378969</v>
      </c>
      <c r="P202" s="170">
        <f t="shared" ref="P202:P221" si="46">N202/O202%</f>
        <v>97.119289440561104</v>
      </c>
      <c r="Q202" s="136"/>
      <c r="R202" s="136"/>
      <c r="S202" s="136"/>
      <c r="T202" s="136"/>
      <c r="U202" s="136"/>
      <c r="V202" s="79"/>
      <c r="W202" s="136"/>
      <c r="X202" s="136"/>
      <c r="Y202" s="202"/>
    </row>
    <row r="203" spans="1:28" s="177" customFormat="1">
      <c r="A203" s="78" t="s">
        <v>87</v>
      </c>
      <c r="B203" s="133">
        <f t="shared" ref="B203:B218" si="47">E203+H203</f>
        <v>151527</v>
      </c>
      <c r="C203" s="169">
        <f>F203+I203</f>
        <v>138592</v>
      </c>
      <c r="D203" s="170">
        <f t="shared" si="42"/>
        <v>109.33315054259987</v>
      </c>
      <c r="E203" s="133">
        <v>72042</v>
      </c>
      <c r="F203" s="133">
        <v>61052</v>
      </c>
      <c r="G203" s="170">
        <f t="shared" si="43"/>
        <v>118.00104828670642</v>
      </c>
      <c r="H203" s="133">
        <v>79485</v>
      </c>
      <c r="I203" s="133">
        <v>77540</v>
      </c>
      <c r="J203" s="170">
        <f t="shared" si="44"/>
        <v>102.50838277018313</v>
      </c>
      <c r="K203" s="133">
        <v>119476</v>
      </c>
      <c r="L203" s="133">
        <v>133175</v>
      </c>
      <c r="M203" s="170">
        <f t="shared" si="45"/>
        <v>89.713534822601844</v>
      </c>
      <c r="N203" s="133">
        <f t="shared" ref="N203:N218" si="48">E203+H203+K203</f>
        <v>271003</v>
      </c>
      <c r="O203" s="133">
        <f t="shared" ref="O203:O206" si="49">F203+I203+L203</f>
        <v>271767</v>
      </c>
      <c r="P203" s="170">
        <f t="shared" si="46"/>
        <v>99.718876831992105</v>
      </c>
      <c r="Q203" s="136"/>
      <c r="R203" s="136"/>
      <c r="S203" s="136"/>
      <c r="T203" s="136"/>
      <c r="U203" s="136"/>
      <c r="V203" s="79"/>
      <c r="W203" s="136"/>
      <c r="X203" s="136"/>
      <c r="Y203" s="203"/>
    </row>
    <row r="204" spans="1:28">
      <c r="A204" s="78" t="s">
        <v>88</v>
      </c>
      <c r="B204" s="133">
        <f t="shared" si="47"/>
        <v>263541</v>
      </c>
      <c r="C204" s="169">
        <f t="shared" ref="C204:C206" si="50">F204+I204</f>
        <v>220901</v>
      </c>
      <c r="D204" s="170">
        <f t="shared" si="42"/>
        <v>119.30276458685111</v>
      </c>
      <c r="E204" s="133">
        <v>29174</v>
      </c>
      <c r="F204" s="133">
        <v>22335</v>
      </c>
      <c r="G204" s="170">
        <f t="shared" si="43"/>
        <v>130.62010297738976</v>
      </c>
      <c r="H204" s="133">
        <v>234367</v>
      </c>
      <c r="I204" s="133">
        <v>198566</v>
      </c>
      <c r="J204" s="170">
        <f t="shared" si="44"/>
        <v>118.02977347582164</v>
      </c>
      <c r="K204" s="133">
        <v>65486</v>
      </c>
      <c r="L204" s="133">
        <v>56676</v>
      </c>
      <c r="M204" s="170">
        <f t="shared" si="45"/>
        <v>115.54449855317948</v>
      </c>
      <c r="N204" s="133">
        <f t="shared" si="48"/>
        <v>329027</v>
      </c>
      <c r="O204" s="133">
        <f t="shared" si="49"/>
        <v>277577</v>
      </c>
      <c r="P204" s="170">
        <f t="shared" si="46"/>
        <v>118.53539738523004</v>
      </c>
      <c r="Q204" s="136"/>
      <c r="R204" s="136"/>
      <c r="S204" s="136"/>
      <c r="T204" s="136"/>
      <c r="U204" s="136"/>
      <c r="V204" s="79"/>
      <c r="W204" s="136"/>
      <c r="X204" s="136"/>
      <c r="Y204" s="202"/>
    </row>
    <row r="205" spans="1:28">
      <c r="A205" s="78" t="s">
        <v>89</v>
      </c>
      <c r="B205" s="133">
        <f t="shared" si="47"/>
        <v>144476</v>
      </c>
      <c r="C205" s="169">
        <f t="shared" si="50"/>
        <v>137689</v>
      </c>
      <c r="D205" s="170">
        <f t="shared" si="42"/>
        <v>104.92922455679104</v>
      </c>
      <c r="E205" s="133">
        <v>18627</v>
      </c>
      <c r="F205" s="133">
        <v>14162</v>
      </c>
      <c r="G205" s="170">
        <f t="shared" si="43"/>
        <v>131.52803276373393</v>
      </c>
      <c r="H205" s="133">
        <v>125849</v>
      </c>
      <c r="I205" s="133">
        <v>123527</v>
      </c>
      <c r="J205" s="170">
        <f t="shared" si="44"/>
        <v>101.87975098561448</v>
      </c>
      <c r="K205" s="133">
        <v>99380</v>
      </c>
      <c r="L205" s="133">
        <v>113554</v>
      </c>
      <c r="M205" s="170">
        <f t="shared" si="45"/>
        <v>87.517832925304262</v>
      </c>
      <c r="N205" s="133">
        <f t="shared" si="48"/>
        <v>243856</v>
      </c>
      <c r="O205" s="133">
        <f t="shared" si="49"/>
        <v>251243</v>
      </c>
      <c r="P205" s="170">
        <f t="shared" si="46"/>
        <v>97.059818582010251</v>
      </c>
      <c r="Q205" s="136"/>
      <c r="R205" s="136"/>
      <c r="S205" s="136"/>
      <c r="T205" s="136"/>
      <c r="U205" s="136"/>
      <c r="V205" s="79"/>
      <c r="W205" s="136"/>
      <c r="X205" s="136"/>
      <c r="Y205" s="202"/>
    </row>
    <row r="206" spans="1:28" s="177" customFormat="1">
      <c r="A206" s="78" t="s">
        <v>90</v>
      </c>
      <c r="B206" s="133">
        <f t="shared" si="47"/>
        <v>91235</v>
      </c>
      <c r="C206" s="169">
        <f t="shared" si="50"/>
        <v>83677</v>
      </c>
      <c r="D206" s="170">
        <f t="shared" si="42"/>
        <v>109.03235058618259</v>
      </c>
      <c r="E206" s="133">
        <v>2039</v>
      </c>
      <c r="F206" s="133">
        <v>1779</v>
      </c>
      <c r="G206" s="170">
        <f t="shared" si="43"/>
        <v>114.61495222034851</v>
      </c>
      <c r="H206" s="133">
        <v>89196</v>
      </c>
      <c r="I206" s="133">
        <v>81898</v>
      </c>
      <c r="J206" s="170">
        <f t="shared" si="44"/>
        <v>108.91108451976849</v>
      </c>
      <c r="K206" s="133">
        <v>56549</v>
      </c>
      <c r="L206" s="133">
        <v>62005</v>
      </c>
      <c r="M206" s="170">
        <f t="shared" si="45"/>
        <v>91.20070962019193</v>
      </c>
      <c r="N206" s="133">
        <f t="shared" si="48"/>
        <v>147784</v>
      </c>
      <c r="O206" s="133">
        <f t="shared" si="49"/>
        <v>145682</v>
      </c>
      <c r="P206" s="170">
        <f t="shared" si="46"/>
        <v>101.44286871404842</v>
      </c>
      <c r="Q206" s="136"/>
      <c r="R206" s="136"/>
      <c r="S206" s="136"/>
      <c r="T206" s="136"/>
      <c r="U206" s="136"/>
      <c r="V206" s="79"/>
      <c r="W206" s="136"/>
      <c r="X206" s="136"/>
      <c r="Y206" s="202"/>
      <c r="Z206" s="163"/>
      <c r="AA206" s="163"/>
      <c r="AB206" s="163"/>
    </row>
    <row r="207" spans="1:28">
      <c r="A207" s="78" t="s">
        <v>91</v>
      </c>
      <c r="B207" s="133">
        <f t="shared" si="47"/>
        <v>235134</v>
      </c>
      <c r="C207" s="169">
        <f>F207+I207</f>
        <v>213608</v>
      </c>
      <c r="D207" s="170">
        <f t="shared" si="42"/>
        <v>110.07733792741845</v>
      </c>
      <c r="E207" s="133">
        <v>17229</v>
      </c>
      <c r="F207" s="133">
        <v>12676</v>
      </c>
      <c r="G207" s="170">
        <f t="shared" si="43"/>
        <v>135.91827074787</v>
      </c>
      <c r="H207" s="133">
        <v>217905</v>
      </c>
      <c r="I207" s="133">
        <v>200932</v>
      </c>
      <c r="J207" s="170">
        <f t="shared" si="44"/>
        <v>108.447136344634</v>
      </c>
      <c r="K207" s="133">
        <v>70331</v>
      </c>
      <c r="L207" s="133">
        <v>69408</v>
      </c>
      <c r="M207" s="170">
        <f t="shared" si="45"/>
        <v>101.32981788842784</v>
      </c>
      <c r="N207" s="133">
        <f t="shared" si="48"/>
        <v>305465</v>
      </c>
      <c r="O207" s="133">
        <f>F207+I207+L207</f>
        <v>283016</v>
      </c>
      <c r="P207" s="170">
        <f t="shared" si="46"/>
        <v>107.93206037821184</v>
      </c>
      <c r="Q207" s="136"/>
      <c r="R207" s="136"/>
      <c r="S207" s="136"/>
      <c r="T207" s="136"/>
      <c r="U207" s="136"/>
      <c r="V207" s="79"/>
      <c r="W207" s="136"/>
      <c r="X207" s="136"/>
      <c r="Y207" s="203"/>
      <c r="Z207" s="177"/>
      <c r="AA207" s="177"/>
      <c r="AB207" s="177"/>
    </row>
    <row r="208" spans="1:28">
      <c r="A208" s="78" t="s">
        <v>92</v>
      </c>
      <c r="B208" s="133">
        <f t="shared" si="47"/>
        <v>94637</v>
      </c>
      <c r="C208" s="169">
        <f>F208+I208</f>
        <v>90880</v>
      </c>
      <c r="D208" s="170">
        <f t="shared" si="42"/>
        <v>104.13402288732394</v>
      </c>
      <c r="E208" s="133">
        <v>3200</v>
      </c>
      <c r="F208" s="133">
        <v>2481</v>
      </c>
      <c r="G208" s="170">
        <f t="shared" si="43"/>
        <v>128.9802498992342</v>
      </c>
      <c r="H208" s="133">
        <v>91437</v>
      </c>
      <c r="I208" s="133">
        <v>88399</v>
      </c>
      <c r="J208" s="170">
        <f t="shared" si="44"/>
        <v>103.43669046029932</v>
      </c>
      <c r="K208" s="133">
        <v>90689</v>
      </c>
      <c r="L208" s="133">
        <v>81650</v>
      </c>
      <c r="M208" s="170">
        <f t="shared" si="45"/>
        <v>111.07042253521126</v>
      </c>
      <c r="N208" s="133">
        <f t="shared" si="48"/>
        <v>185326</v>
      </c>
      <c r="O208" s="133">
        <f t="shared" ref="O208:O218" si="51">F208+I208+L208</f>
        <v>172530</v>
      </c>
      <c r="P208" s="170">
        <f t="shared" si="46"/>
        <v>107.41668115690025</v>
      </c>
      <c r="Q208" s="136"/>
      <c r="R208" s="136"/>
      <c r="S208" s="136"/>
      <c r="T208" s="136"/>
      <c r="U208" s="136"/>
      <c r="V208" s="79"/>
      <c r="W208" s="136"/>
      <c r="X208" s="136"/>
      <c r="Y208" s="204"/>
    </row>
    <row r="209" spans="1:28">
      <c r="A209" s="78" t="s">
        <v>93</v>
      </c>
      <c r="B209" s="133">
        <f t="shared" si="47"/>
        <v>130588</v>
      </c>
      <c r="C209" s="169">
        <f>F209+I209</f>
        <v>118109</v>
      </c>
      <c r="D209" s="170">
        <f t="shared" si="42"/>
        <v>110.56566392061571</v>
      </c>
      <c r="E209" s="133">
        <v>20651</v>
      </c>
      <c r="F209" s="133">
        <v>15000</v>
      </c>
      <c r="G209" s="170">
        <f t="shared" si="43"/>
        <v>137.67333333333335</v>
      </c>
      <c r="H209" s="133">
        <v>109937</v>
      </c>
      <c r="I209" s="133">
        <v>103109</v>
      </c>
      <c r="J209" s="170">
        <f t="shared" si="44"/>
        <v>106.62211834078501</v>
      </c>
      <c r="K209" s="133">
        <v>77676</v>
      </c>
      <c r="L209" s="133">
        <v>73533</v>
      </c>
      <c r="M209" s="170">
        <f t="shared" si="45"/>
        <v>105.63420505079351</v>
      </c>
      <c r="N209" s="133">
        <f t="shared" si="48"/>
        <v>208264</v>
      </c>
      <c r="O209" s="133">
        <f t="shared" si="51"/>
        <v>191642</v>
      </c>
      <c r="P209" s="170">
        <f t="shared" si="46"/>
        <v>108.67346406320117</v>
      </c>
      <c r="Q209" s="136"/>
      <c r="R209" s="136"/>
      <c r="S209" s="136"/>
      <c r="T209" s="136"/>
      <c r="U209" s="136"/>
      <c r="V209" s="79"/>
      <c r="W209" s="136"/>
      <c r="X209" s="136"/>
      <c r="Y209" s="202"/>
    </row>
    <row r="210" spans="1:28" s="177" customFormat="1">
      <c r="A210" s="78" t="s">
        <v>94</v>
      </c>
      <c r="B210" s="133">
        <f t="shared" si="47"/>
        <v>258125</v>
      </c>
      <c r="C210" s="169">
        <f t="shared" ref="C210:C218" si="52">F210+I210</f>
        <v>228914</v>
      </c>
      <c r="D210" s="170">
        <f t="shared" si="42"/>
        <v>112.76068741972969</v>
      </c>
      <c r="E210" s="133">
        <v>32662</v>
      </c>
      <c r="F210" s="133">
        <v>23735</v>
      </c>
      <c r="G210" s="170">
        <f t="shared" si="43"/>
        <v>137.6111228144091</v>
      </c>
      <c r="H210" s="133">
        <v>225463</v>
      </c>
      <c r="I210" s="133">
        <v>205179</v>
      </c>
      <c r="J210" s="170">
        <f t="shared" si="44"/>
        <v>109.88600197876001</v>
      </c>
      <c r="K210" s="133">
        <v>115576</v>
      </c>
      <c r="L210" s="133">
        <v>106906</v>
      </c>
      <c r="M210" s="170">
        <f t="shared" si="45"/>
        <v>108.10992834826858</v>
      </c>
      <c r="N210" s="133">
        <f t="shared" si="48"/>
        <v>373701</v>
      </c>
      <c r="O210" s="133">
        <f t="shared" si="51"/>
        <v>335820</v>
      </c>
      <c r="P210" s="170">
        <f t="shared" si="46"/>
        <v>111.28015008040022</v>
      </c>
      <c r="Q210" s="136"/>
      <c r="R210" s="136"/>
      <c r="S210" s="136"/>
      <c r="T210" s="136"/>
      <c r="U210" s="136"/>
      <c r="V210" s="79"/>
      <c r="W210" s="136"/>
      <c r="X210" s="136"/>
      <c r="Y210" s="202"/>
      <c r="Z210" s="163"/>
      <c r="AA210" s="163"/>
      <c r="AB210" s="163"/>
    </row>
    <row r="211" spans="1:28">
      <c r="A211" s="78" t="s">
        <v>95</v>
      </c>
      <c r="B211" s="133">
        <f t="shared" si="47"/>
        <v>93807</v>
      </c>
      <c r="C211" s="169">
        <f t="shared" si="52"/>
        <v>88700</v>
      </c>
      <c r="D211" s="170">
        <f t="shared" si="42"/>
        <v>105.75760992108229</v>
      </c>
      <c r="E211" s="133">
        <v>30040</v>
      </c>
      <c r="F211" s="133">
        <v>26651</v>
      </c>
      <c r="G211" s="170">
        <f t="shared" si="43"/>
        <v>112.71622077970808</v>
      </c>
      <c r="H211" s="133">
        <v>63767</v>
      </c>
      <c r="I211" s="133">
        <v>62049</v>
      </c>
      <c r="J211" s="170">
        <f t="shared" si="44"/>
        <v>102.76877951296555</v>
      </c>
      <c r="K211" s="133">
        <v>70128</v>
      </c>
      <c r="L211" s="133">
        <v>77616</v>
      </c>
      <c r="M211" s="170">
        <f t="shared" si="45"/>
        <v>90.352504638218932</v>
      </c>
      <c r="N211" s="133">
        <f t="shared" si="48"/>
        <v>163935</v>
      </c>
      <c r="O211" s="133">
        <f t="shared" si="51"/>
        <v>166316</v>
      </c>
      <c r="P211" s="170">
        <f t="shared" si="46"/>
        <v>98.56838788811659</v>
      </c>
      <c r="Q211" s="136"/>
      <c r="R211" s="136"/>
      <c r="S211" s="136"/>
      <c r="T211" s="136"/>
      <c r="U211" s="136"/>
      <c r="V211" s="79"/>
      <c r="W211" s="136"/>
      <c r="X211" s="136"/>
      <c r="Y211" s="202"/>
    </row>
    <row r="212" spans="1:28">
      <c r="A212" s="78" t="s">
        <v>96</v>
      </c>
      <c r="B212" s="133">
        <f t="shared" si="47"/>
        <v>118836</v>
      </c>
      <c r="C212" s="169">
        <f t="shared" si="52"/>
        <v>120748</v>
      </c>
      <c r="D212" s="170">
        <f t="shared" si="42"/>
        <v>98.416536919866175</v>
      </c>
      <c r="E212" s="133">
        <v>6222</v>
      </c>
      <c r="F212" s="133">
        <v>5190</v>
      </c>
      <c r="G212" s="170">
        <f t="shared" si="43"/>
        <v>119.88439306358381</v>
      </c>
      <c r="H212" s="133">
        <v>112614</v>
      </c>
      <c r="I212" s="133">
        <v>115558</v>
      </c>
      <c r="J212" s="170">
        <f t="shared" si="44"/>
        <v>97.452361584658789</v>
      </c>
      <c r="K212" s="133">
        <v>126688</v>
      </c>
      <c r="L212" s="133">
        <v>122938</v>
      </c>
      <c r="M212" s="170">
        <f t="shared" si="45"/>
        <v>103.05031804649497</v>
      </c>
      <c r="N212" s="133">
        <f t="shared" si="48"/>
        <v>245524</v>
      </c>
      <c r="O212" s="133">
        <f t="shared" si="51"/>
        <v>243686</v>
      </c>
      <c r="P212" s="170">
        <f t="shared" si="46"/>
        <v>100.75424932084731</v>
      </c>
      <c r="Q212" s="136"/>
      <c r="R212" s="136"/>
      <c r="S212" s="136"/>
      <c r="T212" s="136"/>
      <c r="U212" s="136"/>
      <c r="V212" s="79"/>
      <c r="W212" s="136"/>
      <c r="X212" s="136"/>
      <c r="Y212" s="202"/>
    </row>
    <row r="213" spans="1:28">
      <c r="A213" s="78" t="s">
        <v>97</v>
      </c>
      <c r="B213" s="133">
        <f t="shared" si="47"/>
        <v>86770</v>
      </c>
      <c r="C213" s="169">
        <f t="shared" si="52"/>
        <v>82202</v>
      </c>
      <c r="D213" s="170">
        <f t="shared" si="42"/>
        <v>105.55704240772729</v>
      </c>
      <c r="E213" s="133">
        <v>1153</v>
      </c>
      <c r="F213" s="133">
        <v>1473</v>
      </c>
      <c r="G213" s="170">
        <f t="shared" si="43"/>
        <v>78.27562797012898</v>
      </c>
      <c r="H213" s="133">
        <v>85617</v>
      </c>
      <c r="I213" s="133">
        <v>80729</v>
      </c>
      <c r="J213" s="170">
        <f t="shared" si="44"/>
        <v>106.05482540351052</v>
      </c>
      <c r="K213" s="133">
        <v>82283</v>
      </c>
      <c r="L213" s="133">
        <v>83763</v>
      </c>
      <c r="M213" s="170">
        <f t="shared" si="45"/>
        <v>98.233110084404814</v>
      </c>
      <c r="N213" s="133">
        <f t="shared" si="48"/>
        <v>169053</v>
      </c>
      <c r="O213" s="133">
        <f t="shared" si="51"/>
        <v>165965</v>
      </c>
      <c r="P213" s="170">
        <f t="shared" si="46"/>
        <v>101.86063326605006</v>
      </c>
      <c r="Q213" s="136"/>
      <c r="R213" s="136"/>
      <c r="S213" s="136"/>
      <c r="T213" s="136"/>
      <c r="U213" s="136"/>
      <c r="V213" s="79"/>
      <c r="W213" s="136"/>
      <c r="X213" s="136"/>
      <c r="Y213" s="202"/>
    </row>
    <row r="214" spans="1:28">
      <c r="A214" s="78" t="s">
        <v>98</v>
      </c>
      <c r="B214" s="133">
        <f t="shared" si="47"/>
        <v>184450</v>
      </c>
      <c r="C214" s="169">
        <f t="shared" si="52"/>
        <v>187854</v>
      </c>
      <c r="D214" s="170">
        <f t="shared" si="42"/>
        <v>98.187954475284002</v>
      </c>
      <c r="E214" s="133">
        <v>27389</v>
      </c>
      <c r="F214" s="133">
        <v>23229</v>
      </c>
      <c r="G214" s="170">
        <f t="shared" si="43"/>
        <v>117.90864867191873</v>
      </c>
      <c r="H214" s="133">
        <v>157061</v>
      </c>
      <c r="I214" s="133">
        <v>164625</v>
      </c>
      <c r="J214" s="170">
        <f t="shared" si="44"/>
        <v>95.405315110098712</v>
      </c>
      <c r="K214" s="133">
        <v>88616</v>
      </c>
      <c r="L214" s="133">
        <v>99823</v>
      </c>
      <c r="M214" s="170">
        <f t="shared" si="45"/>
        <v>88.77312843733408</v>
      </c>
      <c r="N214" s="133">
        <f t="shared" si="48"/>
        <v>273066</v>
      </c>
      <c r="O214" s="133">
        <f t="shared" si="51"/>
        <v>287677</v>
      </c>
      <c r="P214" s="170">
        <f t="shared" si="46"/>
        <v>94.921039916295015</v>
      </c>
      <c r="Q214" s="136"/>
      <c r="R214" s="136"/>
      <c r="S214" s="136"/>
      <c r="T214" s="136"/>
      <c r="U214" s="136"/>
      <c r="V214" s="79"/>
      <c r="W214" s="136"/>
      <c r="X214" s="136"/>
      <c r="Y214" s="202"/>
    </row>
    <row r="215" spans="1:28" ht="15">
      <c r="A215" s="78" t="s">
        <v>99</v>
      </c>
      <c r="B215" s="133">
        <f t="shared" si="47"/>
        <v>62764</v>
      </c>
      <c r="C215" s="169">
        <f t="shared" si="52"/>
        <v>60361</v>
      </c>
      <c r="D215" s="170">
        <f t="shared" si="42"/>
        <v>103.98104736502046</v>
      </c>
      <c r="E215" s="133">
        <v>23940</v>
      </c>
      <c r="F215" s="133">
        <v>17639</v>
      </c>
      <c r="G215" s="170">
        <f t="shared" si="43"/>
        <v>135.72197970406486</v>
      </c>
      <c r="H215" s="133">
        <v>38824</v>
      </c>
      <c r="I215" s="133">
        <v>42722</v>
      </c>
      <c r="J215" s="170">
        <f t="shared" si="44"/>
        <v>90.875895323252649</v>
      </c>
      <c r="K215" s="133">
        <v>70134</v>
      </c>
      <c r="L215" s="133">
        <v>81235</v>
      </c>
      <c r="M215" s="170">
        <f t="shared" si="45"/>
        <v>86.334707946082347</v>
      </c>
      <c r="N215" s="133">
        <f t="shared" si="48"/>
        <v>132898</v>
      </c>
      <c r="O215" s="133">
        <f t="shared" si="51"/>
        <v>141596</v>
      </c>
      <c r="P215" s="170">
        <f t="shared" si="46"/>
        <v>93.857171106528426</v>
      </c>
      <c r="Q215" s="136"/>
      <c r="R215" s="136"/>
      <c r="S215" s="136"/>
      <c r="T215" s="136"/>
      <c r="U215" s="136"/>
      <c r="V215" s="79"/>
      <c r="W215" s="136"/>
      <c r="X215" s="136"/>
      <c r="Y215" s="204"/>
      <c r="Z215" s="178"/>
      <c r="AA215" s="178"/>
      <c r="AB215" s="178"/>
    </row>
    <row r="216" spans="1:28">
      <c r="A216" s="78" t="s">
        <v>100</v>
      </c>
      <c r="B216" s="133">
        <f t="shared" si="47"/>
        <v>131003</v>
      </c>
      <c r="C216" s="169">
        <f t="shared" si="52"/>
        <v>101335</v>
      </c>
      <c r="D216" s="170">
        <f t="shared" si="42"/>
        <v>129.27715004687423</v>
      </c>
      <c r="E216" s="133">
        <v>29457</v>
      </c>
      <c r="F216" s="133">
        <v>23906</v>
      </c>
      <c r="G216" s="170">
        <f t="shared" si="43"/>
        <v>123.2201121057475</v>
      </c>
      <c r="H216" s="133">
        <v>101546</v>
      </c>
      <c r="I216" s="133">
        <v>77429</v>
      </c>
      <c r="J216" s="170">
        <f t="shared" si="44"/>
        <v>131.14724457244702</v>
      </c>
      <c r="K216" s="133">
        <v>326333</v>
      </c>
      <c r="L216" s="133">
        <v>364969</v>
      </c>
      <c r="M216" s="170">
        <f t="shared" si="45"/>
        <v>89.413895426734868</v>
      </c>
      <c r="N216" s="133">
        <f t="shared" si="48"/>
        <v>457336</v>
      </c>
      <c r="O216" s="133">
        <f t="shared" si="51"/>
        <v>466304</v>
      </c>
      <c r="P216" s="170">
        <f t="shared" si="46"/>
        <v>98.076791106231127</v>
      </c>
      <c r="Q216" s="136"/>
      <c r="R216" s="136"/>
      <c r="S216" s="136"/>
      <c r="T216" s="136"/>
      <c r="U216" s="136"/>
      <c r="V216" s="79"/>
      <c r="W216" s="136"/>
      <c r="X216" s="136"/>
      <c r="Y216" s="203"/>
      <c r="Z216" s="177"/>
      <c r="AA216" s="177"/>
      <c r="AB216" s="177"/>
    </row>
    <row r="217" spans="1:28">
      <c r="A217" s="77" t="s">
        <v>101</v>
      </c>
      <c r="B217" s="133">
        <f t="shared" si="47"/>
        <v>130772</v>
      </c>
      <c r="C217" s="169">
        <f t="shared" si="52"/>
        <v>146854</v>
      </c>
      <c r="D217" s="170">
        <f t="shared" si="42"/>
        <v>89.048987429692076</v>
      </c>
      <c r="E217" s="133">
        <v>3977</v>
      </c>
      <c r="F217" s="133">
        <v>3884</v>
      </c>
      <c r="G217" s="170">
        <f t="shared" si="43"/>
        <v>102.394438722966</v>
      </c>
      <c r="H217" s="133">
        <v>126795</v>
      </c>
      <c r="I217" s="133">
        <v>142970</v>
      </c>
      <c r="J217" s="170">
        <f t="shared" si="44"/>
        <v>88.68643771420578</v>
      </c>
      <c r="K217" s="133">
        <v>48315</v>
      </c>
      <c r="L217" s="133">
        <v>64159</v>
      </c>
      <c r="M217" s="170">
        <f t="shared" si="45"/>
        <v>75.305101388737356</v>
      </c>
      <c r="N217" s="133">
        <f t="shared" si="48"/>
        <v>179087</v>
      </c>
      <c r="O217" s="133">
        <f t="shared" si="51"/>
        <v>211013</v>
      </c>
      <c r="P217" s="170">
        <f t="shared" si="46"/>
        <v>84.870126485098069</v>
      </c>
      <c r="Q217" s="136"/>
      <c r="R217" s="136"/>
      <c r="S217" s="136"/>
      <c r="T217" s="136"/>
      <c r="U217" s="136"/>
      <c r="V217" s="79"/>
      <c r="W217" s="136"/>
      <c r="X217" s="136"/>
      <c r="Y217" s="202"/>
    </row>
    <row r="218" spans="1:28" s="178" customFormat="1" ht="15">
      <c r="A218" s="78" t="s">
        <v>102</v>
      </c>
      <c r="B218" s="133">
        <f t="shared" si="47"/>
        <v>125412</v>
      </c>
      <c r="C218" s="169">
        <f t="shared" si="52"/>
        <v>119395</v>
      </c>
      <c r="D218" s="170">
        <f t="shared" si="42"/>
        <v>105.03957452154613</v>
      </c>
      <c r="E218" s="133">
        <v>12758</v>
      </c>
      <c r="F218" s="133">
        <v>9227</v>
      </c>
      <c r="G218" s="170">
        <f t="shared" si="43"/>
        <v>138.26812615151186</v>
      </c>
      <c r="H218" s="133">
        <v>112654</v>
      </c>
      <c r="I218" s="133">
        <v>110168</v>
      </c>
      <c r="J218" s="170">
        <f t="shared" si="44"/>
        <v>102.25655362718756</v>
      </c>
      <c r="K218" s="133">
        <v>93825</v>
      </c>
      <c r="L218" s="133">
        <v>89215</v>
      </c>
      <c r="M218" s="170">
        <f t="shared" si="45"/>
        <v>105.16729249565657</v>
      </c>
      <c r="N218" s="133">
        <f t="shared" si="48"/>
        <v>219237</v>
      </c>
      <c r="O218" s="133">
        <f t="shared" si="51"/>
        <v>208610</v>
      </c>
      <c r="P218" s="170">
        <f t="shared" si="46"/>
        <v>105.09419490916063</v>
      </c>
      <c r="Q218" s="136"/>
      <c r="R218" s="136"/>
      <c r="S218" s="136"/>
      <c r="T218" s="136"/>
      <c r="U218" s="136"/>
      <c r="V218" s="79"/>
      <c r="W218" s="136"/>
      <c r="X218" s="136"/>
      <c r="Y218" s="202"/>
      <c r="Z218" s="163"/>
      <c r="AA218" s="163"/>
      <c r="AB218" s="163"/>
    </row>
    <row r="219" spans="1:28" s="177" customFormat="1">
      <c r="A219" s="78" t="s">
        <v>103</v>
      </c>
      <c r="B219" s="133">
        <f>E219+H219</f>
        <v>35</v>
      </c>
      <c r="C219" s="169">
        <f>F219</f>
        <v>57</v>
      </c>
      <c r="D219" s="170">
        <f t="shared" si="42"/>
        <v>61.403508771929829</v>
      </c>
      <c r="E219" s="133">
        <v>32</v>
      </c>
      <c r="F219" s="133">
        <v>57</v>
      </c>
      <c r="G219" s="170">
        <f t="shared" si="43"/>
        <v>56.140350877192986</v>
      </c>
      <c r="H219" s="133">
        <v>3</v>
      </c>
      <c r="I219" s="138" t="s">
        <v>187</v>
      </c>
      <c r="J219" s="170" t="s">
        <v>187</v>
      </c>
      <c r="K219" s="133">
        <v>253</v>
      </c>
      <c r="L219" s="133">
        <v>348</v>
      </c>
      <c r="M219" s="170">
        <f t="shared" si="45"/>
        <v>72.701149425287355</v>
      </c>
      <c r="N219" s="133">
        <f>E219+H219+K219</f>
        <v>288</v>
      </c>
      <c r="O219" s="133">
        <f>F219+L219</f>
        <v>405</v>
      </c>
      <c r="P219" s="170">
        <f t="shared" si="46"/>
        <v>71.111111111111114</v>
      </c>
      <c r="Q219" s="136"/>
      <c r="R219" s="136"/>
      <c r="S219" s="136"/>
      <c r="T219" s="136"/>
      <c r="U219" s="136"/>
      <c r="V219" s="79"/>
      <c r="W219" s="136"/>
      <c r="X219" s="136"/>
      <c r="Y219" s="202"/>
      <c r="Z219" s="163"/>
      <c r="AA219" s="163"/>
      <c r="AB219" s="163"/>
    </row>
    <row r="220" spans="1:28">
      <c r="A220" s="78" t="s">
        <v>104</v>
      </c>
      <c r="B220" s="133" t="s">
        <v>187</v>
      </c>
      <c r="C220" s="169" t="str">
        <f>F220</f>
        <v>-</v>
      </c>
      <c r="D220" s="170" t="s">
        <v>187</v>
      </c>
      <c r="E220" s="138" t="s">
        <v>187</v>
      </c>
      <c r="F220" s="138" t="s">
        <v>187</v>
      </c>
      <c r="G220" s="170" t="s">
        <v>187</v>
      </c>
      <c r="H220" s="138" t="s">
        <v>187</v>
      </c>
      <c r="I220" s="138" t="s">
        <v>187</v>
      </c>
      <c r="J220" s="170" t="s">
        <v>187</v>
      </c>
      <c r="K220" s="133">
        <v>1368</v>
      </c>
      <c r="L220" s="133">
        <v>1332</v>
      </c>
      <c r="M220" s="170">
        <f t="shared" si="45"/>
        <v>102.70270270270269</v>
      </c>
      <c r="N220" s="133">
        <f>K220</f>
        <v>1368</v>
      </c>
      <c r="O220" s="133">
        <f>L220</f>
        <v>1332</v>
      </c>
      <c r="P220" s="170">
        <f t="shared" si="46"/>
        <v>102.70270270270269</v>
      </c>
      <c r="Q220" s="136"/>
      <c r="R220" s="136"/>
      <c r="S220" s="136"/>
      <c r="T220" s="136"/>
      <c r="U220" s="183"/>
      <c r="V220" s="184"/>
      <c r="W220" s="183"/>
      <c r="X220" s="183"/>
      <c r="Y220" s="202"/>
    </row>
    <row r="221" spans="1:28">
      <c r="A221" s="80" t="s">
        <v>105</v>
      </c>
      <c r="B221" s="140">
        <f>H221+E221</f>
        <v>1295</v>
      </c>
      <c r="C221" s="140">
        <f>F221+I221</f>
        <v>3647</v>
      </c>
      <c r="D221" s="174">
        <f>B221/C221*100</f>
        <v>35.508637236084454</v>
      </c>
      <c r="E221" s="140">
        <v>343</v>
      </c>
      <c r="F221" s="140">
        <v>391</v>
      </c>
      <c r="G221" s="174">
        <f t="shared" si="43"/>
        <v>87.723785166240404</v>
      </c>
      <c r="H221" s="140">
        <v>952</v>
      </c>
      <c r="I221" s="140">
        <v>3256</v>
      </c>
      <c r="J221" s="170">
        <f t="shared" si="44"/>
        <v>29.238329238329236</v>
      </c>
      <c r="K221" s="258">
        <v>15553</v>
      </c>
      <c r="L221" s="258">
        <v>12541</v>
      </c>
      <c r="M221" s="170">
        <f t="shared" si="45"/>
        <v>124.01722350689738</v>
      </c>
      <c r="N221" s="140">
        <f>E221+H221+K221</f>
        <v>16848</v>
      </c>
      <c r="O221" s="140">
        <f>F221+I221+L221</f>
        <v>16188</v>
      </c>
      <c r="P221" s="170">
        <f t="shared" si="46"/>
        <v>104.07709414381023</v>
      </c>
      <c r="Q221" s="136"/>
      <c r="R221" s="136"/>
      <c r="S221" s="136"/>
      <c r="T221" s="136"/>
    </row>
    <row r="222" spans="1:28">
      <c r="A222" s="179"/>
      <c r="B222" s="201"/>
      <c r="C222" s="201"/>
      <c r="D222" s="205"/>
      <c r="E222" s="183"/>
      <c r="F222" s="200"/>
      <c r="G222" s="205"/>
      <c r="H222" s="183"/>
      <c r="I222" s="200"/>
      <c r="J222" s="205"/>
      <c r="K222" s="183"/>
      <c r="L222" s="183"/>
      <c r="M222" s="205"/>
      <c r="O222" s="183"/>
      <c r="P222" s="184"/>
      <c r="Q222" s="136"/>
      <c r="R222" s="136"/>
      <c r="S222" s="79"/>
    </row>
    <row r="223" spans="1:28">
      <c r="Q223" s="183"/>
      <c r="R223" s="183"/>
      <c r="S223" s="184"/>
    </row>
    <row r="224" spans="1:28" ht="17.25" customHeight="1">
      <c r="A224" s="392" t="s">
        <v>215</v>
      </c>
      <c r="B224" s="392"/>
      <c r="C224" s="392"/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</row>
    <row r="225" spans="1:28" ht="17.25" customHeight="1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P225" s="197" t="s">
        <v>142</v>
      </c>
    </row>
    <row r="226" spans="1:28">
      <c r="A226" s="353"/>
      <c r="B226" s="351" t="s">
        <v>180</v>
      </c>
      <c r="C226" s="351"/>
      <c r="D226" s="351"/>
      <c r="E226" s="352" t="s">
        <v>80</v>
      </c>
      <c r="F226" s="354"/>
      <c r="G226" s="354"/>
      <c r="H226" s="354"/>
      <c r="I226" s="354"/>
      <c r="J226" s="354"/>
      <c r="K226" s="345" t="s">
        <v>218</v>
      </c>
      <c r="L226" s="346"/>
      <c r="M226" s="347"/>
      <c r="N226" s="351" t="s">
        <v>81</v>
      </c>
      <c r="O226" s="351"/>
      <c r="P226" s="352"/>
    </row>
    <row r="227" spans="1:28" ht="34.5" customHeight="1">
      <c r="A227" s="353"/>
      <c r="B227" s="351"/>
      <c r="C227" s="351"/>
      <c r="D227" s="351"/>
      <c r="E227" s="351" t="s">
        <v>79</v>
      </c>
      <c r="F227" s="351"/>
      <c r="G227" s="351"/>
      <c r="H227" s="351" t="s">
        <v>78</v>
      </c>
      <c r="I227" s="351"/>
      <c r="J227" s="351"/>
      <c r="K227" s="348"/>
      <c r="L227" s="349"/>
      <c r="M227" s="350"/>
      <c r="N227" s="351"/>
      <c r="O227" s="351"/>
      <c r="P227" s="352"/>
      <c r="T227" s="136"/>
      <c r="U227" s="136"/>
      <c r="V227" s="79"/>
      <c r="W227" s="136"/>
      <c r="X227" s="136"/>
      <c r="Y227" s="202"/>
    </row>
    <row r="228" spans="1:28" ht="36" customHeight="1">
      <c r="A228" s="353"/>
      <c r="B228" s="21" t="s">
        <v>178</v>
      </c>
      <c r="C228" s="313" t="s">
        <v>77</v>
      </c>
      <c r="D228" s="281" t="s">
        <v>179</v>
      </c>
      <c r="E228" s="21" t="s">
        <v>178</v>
      </c>
      <c r="F228" s="21" t="s">
        <v>77</v>
      </c>
      <c r="G228" s="21" t="s">
        <v>179</v>
      </c>
      <c r="H228" s="21" t="s">
        <v>178</v>
      </c>
      <c r="I228" s="21" t="s">
        <v>77</v>
      </c>
      <c r="J228" s="21" t="s">
        <v>179</v>
      </c>
      <c r="K228" s="21" t="s">
        <v>178</v>
      </c>
      <c r="L228" s="21" t="s">
        <v>77</v>
      </c>
      <c r="M228" s="22" t="s">
        <v>179</v>
      </c>
      <c r="N228" s="21" t="s">
        <v>178</v>
      </c>
      <c r="O228" s="21" t="s">
        <v>77</v>
      </c>
      <c r="P228" s="22" t="s">
        <v>179</v>
      </c>
      <c r="T228" s="136"/>
      <c r="U228" s="136"/>
      <c r="V228" s="79"/>
      <c r="W228" s="136"/>
      <c r="X228" s="136"/>
      <c r="Y228" s="203"/>
      <c r="Z228" s="177"/>
      <c r="AA228" s="177"/>
      <c r="AB228" s="177"/>
    </row>
    <row r="229" spans="1:28" ht="23.25" customHeight="1">
      <c r="A229" s="72" t="s">
        <v>85</v>
      </c>
      <c r="B229" s="133">
        <f>SUM(B230:B249)</f>
        <v>156100</v>
      </c>
      <c r="C229" s="133">
        <f>SUM(C230:C249)</f>
        <v>145048</v>
      </c>
      <c r="D229" s="170">
        <f>B229/C229%</f>
        <v>107.61954663283878</v>
      </c>
      <c r="E229" s="133">
        <f>SUM(E230:E249)</f>
        <v>17928</v>
      </c>
      <c r="F229" s="133">
        <v>17091</v>
      </c>
      <c r="G229" s="170">
        <f>E229/F229%</f>
        <v>104.89731437598736</v>
      </c>
      <c r="H229" s="133">
        <f>SUM(H230:H249)</f>
        <v>138172</v>
      </c>
      <c r="I229" s="133">
        <f>SUM(I230:I249)</f>
        <v>127957</v>
      </c>
      <c r="J229" s="170">
        <f>H229/I229%</f>
        <v>107.98315058965122</v>
      </c>
      <c r="K229" s="133">
        <f>SUM(K230:K249)</f>
        <v>137661</v>
      </c>
      <c r="L229" s="133">
        <f>SUM(L230:L249)</f>
        <v>139014</v>
      </c>
      <c r="M229" s="170">
        <f>K229/L229%</f>
        <v>99.026716733566403</v>
      </c>
      <c r="N229" s="133">
        <f>SUM(N230:N249)</f>
        <v>293761</v>
      </c>
      <c r="O229" s="133">
        <f>SUM(O230:O249)</f>
        <v>284061</v>
      </c>
      <c r="P229" s="170">
        <f>N229/O229%</f>
        <v>103.41475950588078</v>
      </c>
      <c r="Q229" s="136"/>
      <c r="R229" s="136"/>
      <c r="S229" s="136"/>
      <c r="T229" s="136"/>
      <c r="U229" s="79"/>
      <c r="V229" s="79"/>
      <c r="W229" s="136"/>
      <c r="X229" s="136"/>
      <c r="Y229" s="202"/>
    </row>
    <row r="230" spans="1:28">
      <c r="A230" s="77" t="s">
        <v>86</v>
      </c>
      <c r="B230" s="133">
        <f>E230+H230</f>
        <v>473</v>
      </c>
      <c r="C230" s="169">
        <f t="shared" ref="C230:C237" si="53">F230+I230</f>
        <v>339</v>
      </c>
      <c r="D230" s="135">
        <f t="shared" ref="D230:D245" si="54">B230/C230*100</f>
        <v>139.52802359882006</v>
      </c>
      <c r="E230" s="133">
        <v>193</v>
      </c>
      <c r="F230" s="133">
        <v>106</v>
      </c>
      <c r="G230" s="170">
        <f t="shared" ref="G230:G246" si="55">E230/F230%</f>
        <v>182.0754716981132</v>
      </c>
      <c r="H230" s="133">
        <v>280</v>
      </c>
      <c r="I230" s="133">
        <v>233</v>
      </c>
      <c r="J230" s="170">
        <f t="shared" ref="J230:J246" si="56">H230/I230%</f>
        <v>120.17167381974248</v>
      </c>
      <c r="K230" s="133">
        <v>33</v>
      </c>
      <c r="L230" s="133">
        <v>24</v>
      </c>
      <c r="M230" s="170">
        <f t="shared" ref="M230:M246" si="57">K230/L230%</f>
        <v>137.5</v>
      </c>
      <c r="N230" s="133">
        <f>E230+H230+K230</f>
        <v>506</v>
      </c>
      <c r="O230" s="133">
        <f>F230+I230+L230</f>
        <v>363</v>
      </c>
      <c r="P230" s="170">
        <f t="shared" ref="P230:P246" si="58">N230/O230%</f>
        <v>139.39393939393941</v>
      </c>
      <c r="Q230" s="136"/>
      <c r="R230" s="136"/>
      <c r="S230" s="136"/>
      <c r="T230" s="136"/>
      <c r="U230" s="136"/>
      <c r="V230" s="79"/>
      <c r="W230" s="136"/>
      <c r="X230" s="136"/>
      <c r="Y230" s="202"/>
    </row>
    <row r="231" spans="1:28" s="177" customFormat="1">
      <c r="A231" s="78" t="s">
        <v>87</v>
      </c>
      <c r="B231" s="133">
        <f t="shared" ref="B231:B246" si="59">E231+H231</f>
        <v>97</v>
      </c>
      <c r="C231" s="169">
        <f>F231</f>
        <v>35</v>
      </c>
      <c r="D231" s="135">
        <f t="shared" si="54"/>
        <v>277.14285714285711</v>
      </c>
      <c r="E231" s="133">
        <v>91</v>
      </c>
      <c r="F231" s="133">
        <v>35</v>
      </c>
      <c r="G231" s="170">
        <f t="shared" si="55"/>
        <v>260</v>
      </c>
      <c r="H231" s="133">
        <v>6</v>
      </c>
      <c r="I231" s="138" t="s">
        <v>187</v>
      </c>
      <c r="J231" s="170" t="s">
        <v>187</v>
      </c>
      <c r="K231" s="133">
        <v>78</v>
      </c>
      <c r="L231" s="133">
        <v>80</v>
      </c>
      <c r="M231" s="170">
        <f t="shared" si="57"/>
        <v>97.5</v>
      </c>
      <c r="N231" s="133">
        <f t="shared" ref="N231:N246" si="60">E231+H231+K231</f>
        <v>175</v>
      </c>
      <c r="O231" s="133">
        <f>F231+L231</f>
        <v>115</v>
      </c>
      <c r="P231" s="170">
        <f>N231/O231%</f>
        <v>152.17391304347828</v>
      </c>
      <c r="Q231" s="136"/>
      <c r="R231" s="136"/>
      <c r="S231" s="136"/>
      <c r="T231" s="136"/>
      <c r="U231" s="136"/>
      <c r="V231" s="79"/>
      <c r="W231" s="136"/>
      <c r="X231" s="136"/>
      <c r="Y231" s="203"/>
    </row>
    <row r="232" spans="1:28">
      <c r="A232" s="78" t="s">
        <v>88</v>
      </c>
      <c r="B232" s="133">
        <f>E232+H232</f>
        <v>13388</v>
      </c>
      <c r="C232" s="169">
        <f>F232+I232</f>
        <v>11908</v>
      </c>
      <c r="D232" s="135">
        <f t="shared" si="54"/>
        <v>112.42861941551898</v>
      </c>
      <c r="E232" s="133">
        <v>393</v>
      </c>
      <c r="F232" s="133">
        <v>71</v>
      </c>
      <c r="G232" s="170">
        <f t="shared" si="55"/>
        <v>553.52112676056345</v>
      </c>
      <c r="H232" s="133">
        <v>12995</v>
      </c>
      <c r="I232" s="133">
        <v>11837</v>
      </c>
      <c r="J232" s="170">
        <f t="shared" si="56"/>
        <v>109.78288417673397</v>
      </c>
      <c r="K232" s="133">
        <v>7605</v>
      </c>
      <c r="L232" s="133">
        <v>7537</v>
      </c>
      <c r="M232" s="170">
        <f t="shared" si="57"/>
        <v>100.90221573570385</v>
      </c>
      <c r="N232" s="133">
        <f>E232+H232+K232</f>
        <v>20993</v>
      </c>
      <c r="O232" s="133">
        <f>F232+I232+L232</f>
        <v>19445</v>
      </c>
      <c r="P232" s="170">
        <f>N232/O232%</f>
        <v>107.96091540241709</v>
      </c>
      <c r="Q232" s="136"/>
      <c r="R232" s="136"/>
      <c r="S232" s="136"/>
      <c r="T232" s="136"/>
      <c r="U232" s="136"/>
      <c r="V232" s="79"/>
      <c r="W232" s="136"/>
      <c r="X232" s="136"/>
      <c r="Y232" s="202"/>
    </row>
    <row r="233" spans="1:28">
      <c r="A233" s="78" t="s">
        <v>89</v>
      </c>
      <c r="B233" s="133">
        <f t="shared" si="59"/>
        <v>6683</v>
      </c>
      <c r="C233" s="169">
        <f>F233+I233</f>
        <v>6165</v>
      </c>
      <c r="D233" s="135">
        <f t="shared" si="54"/>
        <v>108.4022708840227</v>
      </c>
      <c r="E233" s="133">
        <v>4859</v>
      </c>
      <c r="F233" s="133">
        <v>4790</v>
      </c>
      <c r="G233" s="170">
        <f t="shared" si="55"/>
        <v>101.44050104384134</v>
      </c>
      <c r="H233" s="133">
        <v>1824</v>
      </c>
      <c r="I233" s="133">
        <v>1375</v>
      </c>
      <c r="J233" s="170">
        <f t="shared" si="56"/>
        <v>132.65454545454546</v>
      </c>
      <c r="K233" s="133">
        <v>498</v>
      </c>
      <c r="L233" s="133">
        <v>416</v>
      </c>
      <c r="M233" s="170">
        <f t="shared" si="57"/>
        <v>119.71153846153845</v>
      </c>
      <c r="N233" s="133">
        <f t="shared" si="60"/>
        <v>7181</v>
      </c>
      <c r="O233" s="133">
        <f t="shared" ref="O233:O246" si="61">F233+I233+L233</f>
        <v>6581</v>
      </c>
      <c r="P233" s="170">
        <f t="shared" si="58"/>
        <v>109.11715544750038</v>
      </c>
      <c r="Q233" s="136"/>
      <c r="R233" s="136"/>
      <c r="S233" s="136"/>
      <c r="T233" s="136"/>
      <c r="U233" s="136"/>
      <c r="V233" s="79"/>
      <c r="W233" s="136"/>
      <c r="X233" s="136"/>
      <c r="Y233" s="202"/>
    </row>
    <row r="234" spans="1:28" s="177" customFormat="1">
      <c r="A234" s="78" t="s">
        <v>90</v>
      </c>
      <c r="B234" s="133">
        <f t="shared" si="59"/>
        <v>22359</v>
      </c>
      <c r="C234" s="169">
        <f>F234+I234</f>
        <v>21281</v>
      </c>
      <c r="D234" s="135">
        <f t="shared" si="54"/>
        <v>105.06555143085382</v>
      </c>
      <c r="E234" s="133">
        <v>1451</v>
      </c>
      <c r="F234" s="133">
        <v>1510</v>
      </c>
      <c r="G234" s="170">
        <f t="shared" si="55"/>
        <v>96.092715231788077</v>
      </c>
      <c r="H234" s="133">
        <v>20908</v>
      </c>
      <c r="I234" s="133">
        <v>19771</v>
      </c>
      <c r="J234" s="170">
        <f t="shared" si="56"/>
        <v>105.75084720044509</v>
      </c>
      <c r="K234" s="133">
        <v>19937</v>
      </c>
      <c r="L234" s="133">
        <v>20066</v>
      </c>
      <c r="M234" s="170">
        <f t="shared" si="57"/>
        <v>99.357121499053122</v>
      </c>
      <c r="N234" s="133">
        <f t="shared" si="60"/>
        <v>42296</v>
      </c>
      <c r="O234" s="133">
        <f t="shared" si="61"/>
        <v>41347</v>
      </c>
      <c r="P234" s="170">
        <f t="shared" si="58"/>
        <v>102.29520884223764</v>
      </c>
      <c r="Q234" s="136"/>
      <c r="R234" s="136"/>
      <c r="S234" s="136"/>
      <c r="T234" s="136"/>
      <c r="U234" s="136"/>
      <c r="V234" s="79"/>
      <c r="W234" s="136"/>
      <c r="X234" s="136"/>
      <c r="Y234" s="202"/>
      <c r="Z234" s="163"/>
      <c r="AA234" s="163"/>
      <c r="AB234" s="163"/>
    </row>
    <row r="235" spans="1:28">
      <c r="A235" s="78" t="s">
        <v>91</v>
      </c>
      <c r="B235" s="133">
        <f t="shared" si="59"/>
        <v>2133</v>
      </c>
      <c r="C235" s="169">
        <f>F235+I235</f>
        <v>2202</v>
      </c>
      <c r="D235" s="135">
        <f t="shared" si="54"/>
        <v>96.866485013623986</v>
      </c>
      <c r="E235" s="133">
        <v>28</v>
      </c>
      <c r="F235" s="133">
        <v>24</v>
      </c>
      <c r="G235" s="170">
        <f t="shared" si="55"/>
        <v>116.66666666666667</v>
      </c>
      <c r="H235" s="133">
        <v>2105</v>
      </c>
      <c r="I235" s="133">
        <v>2178</v>
      </c>
      <c r="J235" s="170">
        <f t="shared" si="56"/>
        <v>96.648301193755728</v>
      </c>
      <c r="K235" s="133">
        <v>521</v>
      </c>
      <c r="L235" s="133">
        <v>415</v>
      </c>
      <c r="M235" s="170">
        <f t="shared" si="57"/>
        <v>125.54216867469879</v>
      </c>
      <c r="N235" s="133">
        <f t="shared" si="60"/>
        <v>2654</v>
      </c>
      <c r="O235" s="133">
        <f t="shared" si="61"/>
        <v>2617</v>
      </c>
      <c r="P235" s="170">
        <f t="shared" si="58"/>
        <v>101.41383263278563</v>
      </c>
      <c r="Q235" s="136"/>
      <c r="R235" s="136"/>
      <c r="S235" s="136"/>
      <c r="T235" s="136"/>
      <c r="U235" s="136"/>
      <c r="V235" s="79"/>
      <c r="W235" s="136"/>
      <c r="X235" s="136"/>
      <c r="Y235" s="203"/>
      <c r="Z235" s="177"/>
      <c r="AA235" s="177"/>
      <c r="AB235" s="177"/>
    </row>
    <row r="236" spans="1:28">
      <c r="A236" s="78" t="s">
        <v>92</v>
      </c>
      <c r="B236" s="133">
        <f t="shared" si="59"/>
        <v>4961</v>
      </c>
      <c r="C236" s="169">
        <f t="shared" si="53"/>
        <v>4836</v>
      </c>
      <c r="D236" s="135">
        <f t="shared" si="54"/>
        <v>102.58478081058726</v>
      </c>
      <c r="E236" s="133">
        <v>99</v>
      </c>
      <c r="F236" s="133">
        <v>77</v>
      </c>
      <c r="G236" s="170">
        <f t="shared" si="55"/>
        <v>128.57142857142856</v>
      </c>
      <c r="H236" s="133">
        <v>4862</v>
      </c>
      <c r="I236" s="133">
        <v>4759</v>
      </c>
      <c r="J236" s="170">
        <f t="shared" si="56"/>
        <v>102.16432023534355</v>
      </c>
      <c r="K236" s="133">
        <v>2931</v>
      </c>
      <c r="L236" s="133">
        <v>2444</v>
      </c>
      <c r="M236" s="170">
        <f t="shared" si="57"/>
        <v>119.92635024549918</v>
      </c>
      <c r="N236" s="133">
        <f t="shared" si="60"/>
        <v>7892</v>
      </c>
      <c r="O236" s="133">
        <f t="shared" si="61"/>
        <v>7280</v>
      </c>
      <c r="P236" s="170">
        <f t="shared" si="58"/>
        <v>108.40659340659342</v>
      </c>
      <c r="Q236" s="136"/>
      <c r="R236" s="136"/>
      <c r="S236" s="136"/>
      <c r="T236" s="136"/>
      <c r="U236" s="136"/>
      <c r="V236" s="79"/>
      <c r="W236" s="136"/>
      <c r="X236" s="136"/>
      <c r="Y236" s="204"/>
    </row>
    <row r="237" spans="1:28">
      <c r="A237" s="78" t="s">
        <v>93</v>
      </c>
      <c r="B237" s="133">
        <f t="shared" si="59"/>
        <v>1760</v>
      </c>
      <c r="C237" s="169">
        <f t="shared" si="53"/>
        <v>1526</v>
      </c>
      <c r="D237" s="135">
        <f t="shared" si="54"/>
        <v>115.33420707732634</v>
      </c>
      <c r="E237" s="133">
        <v>629</v>
      </c>
      <c r="F237" s="133">
        <v>615</v>
      </c>
      <c r="G237" s="170">
        <f t="shared" si="55"/>
        <v>102.27642276422763</v>
      </c>
      <c r="H237" s="133">
        <v>1131</v>
      </c>
      <c r="I237" s="133">
        <v>911</v>
      </c>
      <c r="J237" s="170">
        <f t="shared" si="56"/>
        <v>124.14928649835346</v>
      </c>
      <c r="K237" s="133">
        <v>293</v>
      </c>
      <c r="L237" s="133">
        <v>294</v>
      </c>
      <c r="M237" s="170">
        <f t="shared" si="57"/>
        <v>99.659863945578238</v>
      </c>
      <c r="N237" s="133">
        <f t="shared" si="60"/>
        <v>2053</v>
      </c>
      <c r="O237" s="133">
        <f t="shared" si="61"/>
        <v>1820</v>
      </c>
      <c r="P237" s="170">
        <f t="shared" si="58"/>
        <v>112.80219780219781</v>
      </c>
      <c r="Q237" s="136"/>
      <c r="R237" s="136"/>
      <c r="S237" s="136"/>
      <c r="T237" s="136"/>
      <c r="U237" s="136"/>
      <c r="V237" s="79"/>
      <c r="W237" s="136"/>
      <c r="X237" s="136"/>
      <c r="Y237" s="202"/>
    </row>
    <row r="238" spans="1:28" s="177" customFormat="1">
      <c r="A238" s="78" t="s">
        <v>94</v>
      </c>
      <c r="B238" s="133">
        <f t="shared" si="59"/>
        <v>568</v>
      </c>
      <c r="C238" s="169">
        <f>I238</f>
        <v>399</v>
      </c>
      <c r="D238" s="135">
        <f>B238/C238*100</f>
        <v>142.35588972431077</v>
      </c>
      <c r="E238" s="133">
        <v>11</v>
      </c>
      <c r="F238" s="138" t="s">
        <v>187</v>
      </c>
      <c r="G238" s="170" t="s">
        <v>187</v>
      </c>
      <c r="H238" s="133">
        <v>557</v>
      </c>
      <c r="I238" s="133">
        <v>399</v>
      </c>
      <c r="J238" s="170">
        <f t="shared" si="56"/>
        <v>139.59899749373432</v>
      </c>
      <c r="K238" s="133">
        <v>955</v>
      </c>
      <c r="L238" s="133">
        <v>959</v>
      </c>
      <c r="M238" s="170">
        <f t="shared" si="57"/>
        <v>99.582898852971852</v>
      </c>
      <c r="N238" s="133">
        <f t="shared" si="60"/>
        <v>1523</v>
      </c>
      <c r="O238" s="133">
        <f>I238+L238</f>
        <v>1358</v>
      </c>
      <c r="P238" s="170">
        <f t="shared" si="58"/>
        <v>112.1502209131075</v>
      </c>
      <c r="Q238" s="136"/>
      <c r="R238" s="136"/>
      <c r="S238" s="136"/>
      <c r="T238" s="136"/>
      <c r="U238" s="136"/>
      <c r="V238" s="79"/>
      <c r="W238" s="136"/>
      <c r="X238" s="136"/>
      <c r="Y238" s="202"/>
      <c r="Z238" s="163"/>
      <c r="AA238" s="163"/>
      <c r="AB238" s="163"/>
    </row>
    <row r="239" spans="1:28">
      <c r="A239" s="78" t="s">
        <v>95</v>
      </c>
      <c r="B239" s="133">
        <f t="shared" si="59"/>
        <v>201</v>
      </c>
      <c r="C239" s="169">
        <f>F239+I239</f>
        <v>219</v>
      </c>
      <c r="D239" s="135">
        <f t="shared" si="54"/>
        <v>91.780821917808225</v>
      </c>
      <c r="E239" s="133">
        <v>9</v>
      </c>
      <c r="F239" s="133">
        <v>12</v>
      </c>
      <c r="G239" s="170">
        <f t="shared" si="55"/>
        <v>75</v>
      </c>
      <c r="H239" s="133">
        <v>192</v>
      </c>
      <c r="I239" s="133">
        <v>207</v>
      </c>
      <c r="J239" s="170">
        <f>H239/I239%</f>
        <v>92.753623188405811</v>
      </c>
      <c r="K239" s="133">
        <v>63</v>
      </c>
      <c r="L239" s="133">
        <v>70</v>
      </c>
      <c r="M239" s="170">
        <f>K239/L239%</f>
        <v>90</v>
      </c>
      <c r="N239" s="133">
        <f t="shared" si="60"/>
        <v>264</v>
      </c>
      <c r="O239" s="133">
        <f>F239+I239+L239</f>
        <v>289</v>
      </c>
      <c r="P239" s="170">
        <f>N239/O239%</f>
        <v>91.349480968858131</v>
      </c>
      <c r="Q239" s="136"/>
      <c r="R239" s="136"/>
      <c r="S239" s="136"/>
      <c r="T239" s="136"/>
      <c r="U239" s="136"/>
      <c r="V239" s="79"/>
      <c r="W239" s="136"/>
      <c r="X239" s="136"/>
      <c r="Y239" s="202"/>
    </row>
    <row r="240" spans="1:28">
      <c r="A240" s="78" t="s">
        <v>96</v>
      </c>
      <c r="B240" s="133">
        <f t="shared" si="59"/>
        <v>26142</v>
      </c>
      <c r="C240" s="169">
        <f>F240+I240</f>
        <v>26327</v>
      </c>
      <c r="D240" s="135">
        <f t="shared" si="54"/>
        <v>99.297299350476692</v>
      </c>
      <c r="E240" s="133">
        <v>1606</v>
      </c>
      <c r="F240" s="133">
        <v>1605</v>
      </c>
      <c r="G240" s="170">
        <f t="shared" si="55"/>
        <v>100.06230529595015</v>
      </c>
      <c r="H240" s="133">
        <v>24536</v>
      </c>
      <c r="I240" s="133">
        <v>24722</v>
      </c>
      <c r="J240" s="170">
        <f t="shared" si="56"/>
        <v>99.247633686594938</v>
      </c>
      <c r="K240" s="133">
        <v>35523</v>
      </c>
      <c r="L240" s="133">
        <v>33005</v>
      </c>
      <c r="M240" s="170">
        <f>K240/L240%</f>
        <v>107.62914709892441</v>
      </c>
      <c r="N240" s="133">
        <f t="shared" si="60"/>
        <v>61665</v>
      </c>
      <c r="O240" s="133">
        <f>F240+I240+L240</f>
        <v>59332</v>
      </c>
      <c r="P240" s="170">
        <f>N240/O240%</f>
        <v>103.93211083395131</v>
      </c>
      <c r="Q240" s="136"/>
      <c r="R240" s="136"/>
      <c r="S240" s="136"/>
      <c r="T240" s="136"/>
      <c r="U240" s="136"/>
      <c r="V240" s="79"/>
      <c r="W240" s="136"/>
      <c r="X240" s="136"/>
      <c r="Y240" s="202"/>
    </row>
    <row r="241" spans="1:28">
      <c r="A241" s="78" t="s">
        <v>97</v>
      </c>
      <c r="B241" s="133">
        <f t="shared" si="59"/>
        <v>47093</v>
      </c>
      <c r="C241" s="169">
        <f>F241+I241</f>
        <v>46284</v>
      </c>
      <c r="D241" s="135">
        <f t="shared" si="54"/>
        <v>101.74790424336703</v>
      </c>
      <c r="E241" s="133">
        <v>1365</v>
      </c>
      <c r="F241" s="133">
        <v>1496</v>
      </c>
      <c r="G241" s="170">
        <f t="shared" si="55"/>
        <v>91.243315508021382</v>
      </c>
      <c r="H241" s="133">
        <v>45728</v>
      </c>
      <c r="I241" s="133">
        <v>44788</v>
      </c>
      <c r="J241" s="170">
        <f>H241/I241%</f>
        <v>102.09877645797982</v>
      </c>
      <c r="K241" s="133">
        <v>56593</v>
      </c>
      <c r="L241" s="133">
        <v>56168</v>
      </c>
      <c r="M241" s="170">
        <f t="shared" si="57"/>
        <v>100.75665859564165</v>
      </c>
      <c r="N241" s="133">
        <f t="shared" si="60"/>
        <v>103686</v>
      </c>
      <c r="O241" s="133">
        <f>F241+I241+L241</f>
        <v>102452</v>
      </c>
      <c r="P241" s="170">
        <f t="shared" si="58"/>
        <v>101.20446648186469</v>
      </c>
      <c r="Q241" s="136"/>
      <c r="R241" s="136"/>
      <c r="S241" s="136"/>
      <c r="T241" s="136"/>
      <c r="U241" s="136"/>
      <c r="V241" s="79"/>
      <c r="W241" s="79"/>
      <c r="X241" s="79"/>
      <c r="Y241" s="202"/>
    </row>
    <row r="242" spans="1:28">
      <c r="A242" s="78" t="s">
        <v>98</v>
      </c>
      <c r="B242" s="133">
        <v>103</v>
      </c>
      <c r="C242" s="169">
        <f>F242</f>
        <v>17</v>
      </c>
      <c r="D242" s="135">
        <f t="shared" si="54"/>
        <v>605.88235294117646</v>
      </c>
      <c r="E242" s="133">
        <v>103</v>
      </c>
      <c r="F242" s="133">
        <v>17</v>
      </c>
      <c r="G242" s="170">
        <f t="shared" si="55"/>
        <v>605.88235294117646</v>
      </c>
      <c r="H242" s="138" t="s">
        <v>187</v>
      </c>
      <c r="I242" s="133" t="s">
        <v>187</v>
      </c>
      <c r="J242" s="170"/>
      <c r="K242" s="133">
        <v>7</v>
      </c>
      <c r="L242" s="133">
        <v>8</v>
      </c>
      <c r="M242" s="170">
        <f t="shared" si="57"/>
        <v>87.5</v>
      </c>
      <c r="N242" s="133">
        <f>E242+K242</f>
        <v>110</v>
      </c>
      <c r="O242" s="133">
        <f>F242+L242</f>
        <v>25</v>
      </c>
      <c r="P242" s="170">
        <f>N242/O242%</f>
        <v>440</v>
      </c>
      <c r="Q242" s="136"/>
      <c r="R242" s="136"/>
      <c r="S242" s="136"/>
      <c r="T242" s="136"/>
      <c r="U242" s="136"/>
      <c r="V242" s="79"/>
      <c r="W242" s="136"/>
      <c r="X242" s="136"/>
      <c r="Y242" s="202"/>
    </row>
    <row r="243" spans="1:28" ht="15">
      <c r="A243" s="78" t="s">
        <v>99</v>
      </c>
      <c r="B243" s="133">
        <f>H243</f>
        <v>11</v>
      </c>
      <c r="C243" s="169">
        <f>I243</f>
        <v>3</v>
      </c>
      <c r="D243" s="135">
        <f t="shared" si="54"/>
        <v>366.66666666666663</v>
      </c>
      <c r="E243" s="138" t="s">
        <v>187</v>
      </c>
      <c r="F243" s="138" t="s">
        <v>187</v>
      </c>
      <c r="G243" s="170" t="s">
        <v>187</v>
      </c>
      <c r="H243" s="133">
        <v>11</v>
      </c>
      <c r="I243" s="133">
        <v>3</v>
      </c>
      <c r="J243" s="170">
        <f t="shared" ref="J243" si="62">H243/I243%</f>
        <v>366.66666666666669</v>
      </c>
      <c r="K243" s="138" t="s">
        <v>187</v>
      </c>
      <c r="L243" s="138" t="s">
        <v>187</v>
      </c>
      <c r="M243" s="170" t="s">
        <v>187</v>
      </c>
      <c r="N243" s="133">
        <f>H243</f>
        <v>11</v>
      </c>
      <c r="O243" s="133">
        <f>I243</f>
        <v>3</v>
      </c>
      <c r="P243" s="170">
        <f>N243/O243%</f>
        <v>366.66666666666669</v>
      </c>
      <c r="Q243" s="136"/>
      <c r="R243" s="136"/>
      <c r="S243" s="136"/>
      <c r="T243" s="136"/>
      <c r="U243" s="136"/>
      <c r="V243" s="79"/>
      <c r="W243" s="136"/>
      <c r="X243" s="136"/>
      <c r="Y243" s="204"/>
      <c r="Z243" s="178"/>
      <c r="AA243" s="178"/>
      <c r="AB243" s="178"/>
    </row>
    <row r="244" spans="1:28">
      <c r="A244" s="78" t="s">
        <v>100</v>
      </c>
      <c r="B244" s="133">
        <f>E244+H244</f>
        <v>29239</v>
      </c>
      <c r="C244" s="169">
        <f>F244+I244</f>
        <v>22699</v>
      </c>
      <c r="D244" s="135">
        <f t="shared" si="54"/>
        <v>128.81184193136261</v>
      </c>
      <c r="E244" s="133">
        <v>6987</v>
      </c>
      <c r="F244" s="133">
        <v>6640</v>
      </c>
      <c r="G244" s="170">
        <f t="shared" si="55"/>
        <v>105.22590361445782</v>
      </c>
      <c r="H244" s="133">
        <v>22252</v>
      </c>
      <c r="I244" s="133">
        <v>16059</v>
      </c>
      <c r="J244" s="170">
        <f t="shared" si="56"/>
        <v>138.56404508375365</v>
      </c>
      <c r="K244" s="133">
        <v>12537</v>
      </c>
      <c r="L244" s="133">
        <v>17423</v>
      </c>
      <c r="M244" s="170">
        <f t="shared" si="57"/>
        <v>71.956609079951789</v>
      </c>
      <c r="N244" s="133">
        <f t="shared" si="60"/>
        <v>41776</v>
      </c>
      <c r="O244" s="133">
        <f>F244+I244+L244</f>
        <v>40122</v>
      </c>
      <c r="P244" s="170">
        <f t="shared" si="58"/>
        <v>104.12242659887343</v>
      </c>
      <c r="Q244" s="136"/>
      <c r="R244" s="136"/>
      <c r="S244" s="136"/>
      <c r="T244" s="136"/>
      <c r="U244" s="136"/>
      <c r="V244" s="79"/>
      <c r="W244" s="136"/>
      <c r="X244" s="136"/>
      <c r="Y244" s="203"/>
      <c r="Z244" s="177"/>
      <c r="AA244" s="177"/>
      <c r="AB244" s="177"/>
    </row>
    <row r="245" spans="1:28">
      <c r="A245" s="77" t="s">
        <v>101</v>
      </c>
      <c r="B245" s="133">
        <f t="shared" si="59"/>
        <v>668</v>
      </c>
      <c r="C245" s="169">
        <v>637</v>
      </c>
      <c r="D245" s="135">
        <f t="shared" si="54"/>
        <v>104.86656200941916</v>
      </c>
      <c r="E245" s="138">
        <v>14</v>
      </c>
      <c r="F245" s="138" t="s">
        <v>204</v>
      </c>
      <c r="G245" s="170" t="s">
        <v>187</v>
      </c>
      <c r="H245" s="133">
        <v>654</v>
      </c>
      <c r="I245" s="133">
        <v>624</v>
      </c>
      <c r="J245" s="170">
        <f t="shared" si="56"/>
        <v>104.80769230769231</v>
      </c>
      <c r="K245" s="133">
        <v>43</v>
      </c>
      <c r="L245" s="133">
        <v>40</v>
      </c>
      <c r="M245" s="170">
        <f t="shared" si="57"/>
        <v>107.5</v>
      </c>
      <c r="N245" s="133">
        <f>E245+H245+K245</f>
        <v>711</v>
      </c>
      <c r="O245" s="133">
        <v>676</v>
      </c>
      <c r="P245" s="170">
        <f t="shared" si="58"/>
        <v>105.17751479289942</v>
      </c>
      <c r="Q245" s="136"/>
      <c r="R245" s="136"/>
      <c r="S245" s="136"/>
      <c r="T245" s="136"/>
      <c r="U245" s="79"/>
      <c r="V245" s="79"/>
      <c r="W245" s="136"/>
      <c r="X245" s="136"/>
      <c r="Y245" s="202"/>
    </row>
    <row r="246" spans="1:28" s="178" customFormat="1" ht="15">
      <c r="A246" s="78" t="s">
        <v>102</v>
      </c>
      <c r="B246" s="133">
        <f t="shared" si="59"/>
        <v>221</v>
      </c>
      <c r="C246" s="169">
        <f>F246+I246</f>
        <v>171</v>
      </c>
      <c r="D246" s="135">
        <f>B246/C246*100</f>
        <v>129.23976608187135</v>
      </c>
      <c r="E246" s="133">
        <v>90</v>
      </c>
      <c r="F246" s="133">
        <v>80</v>
      </c>
      <c r="G246" s="170">
        <f t="shared" si="55"/>
        <v>112.5</v>
      </c>
      <c r="H246" s="133">
        <v>131</v>
      </c>
      <c r="I246" s="133">
        <v>91</v>
      </c>
      <c r="J246" s="170">
        <f t="shared" si="56"/>
        <v>143.95604395604394</v>
      </c>
      <c r="K246" s="133">
        <v>44</v>
      </c>
      <c r="L246" s="133">
        <v>61</v>
      </c>
      <c r="M246" s="170">
        <f t="shared" si="57"/>
        <v>72.131147540983605</v>
      </c>
      <c r="N246" s="133">
        <f t="shared" si="60"/>
        <v>265</v>
      </c>
      <c r="O246" s="133">
        <f t="shared" si="61"/>
        <v>232</v>
      </c>
      <c r="P246" s="170">
        <f t="shared" si="58"/>
        <v>114.22413793103449</v>
      </c>
      <c r="Q246" s="136"/>
      <c r="R246" s="136"/>
      <c r="S246" s="136"/>
      <c r="T246" s="136"/>
      <c r="U246" s="79"/>
      <c r="V246" s="79"/>
      <c r="W246" s="136"/>
      <c r="X246" s="136"/>
      <c r="Y246" s="202"/>
      <c r="Z246" s="163"/>
      <c r="AA246" s="163"/>
      <c r="AB246" s="163"/>
    </row>
    <row r="247" spans="1:28" s="177" customFormat="1">
      <c r="A247" s="80" t="s">
        <v>105</v>
      </c>
      <c r="B247" s="140" t="s">
        <v>187</v>
      </c>
      <c r="C247" s="140" t="s">
        <v>187</v>
      </c>
      <c r="D247" s="140" t="s">
        <v>187</v>
      </c>
      <c r="E247" s="141" t="s">
        <v>187</v>
      </c>
      <c r="F247" s="141" t="s">
        <v>187</v>
      </c>
      <c r="G247" s="174" t="s">
        <v>187</v>
      </c>
      <c r="H247" s="141" t="s">
        <v>187</v>
      </c>
      <c r="I247" s="141" t="s">
        <v>187</v>
      </c>
      <c r="J247" s="174" t="s">
        <v>187</v>
      </c>
      <c r="K247" s="141" t="s">
        <v>187</v>
      </c>
      <c r="L247" s="140">
        <v>4</v>
      </c>
      <c r="M247" s="174" t="s">
        <v>187</v>
      </c>
      <c r="N247" s="140" t="s">
        <v>187</v>
      </c>
      <c r="O247" s="140">
        <v>4</v>
      </c>
      <c r="P247" s="174" t="s">
        <v>187</v>
      </c>
      <c r="Q247" s="136"/>
      <c r="R247" s="136"/>
      <c r="S247" s="136"/>
      <c r="T247" s="136"/>
      <c r="U247" s="163"/>
      <c r="V247" s="163"/>
      <c r="W247" s="163"/>
      <c r="X247" s="163"/>
      <c r="Y247" s="163"/>
      <c r="Z247" s="163"/>
      <c r="AA247" s="163"/>
      <c r="AB247" s="163"/>
    </row>
    <row r="248" spans="1:28">
      <c r="A248" s="78"/>
      <c r="B248" s="73"/>
      <c r="C248" s="201"/>
      <c r="D248" s="73"/>
      <c r="E248" s="68"/>
      <c r="F248" s="136"/>
      <c r="G248" s="73"/>
      <c r="H248" s="68"/>
      <c r="I248" s="79"/>
      <c r="J248" s="73"/>
      <c r="K248" s="68"/>
      <c r="L248" s="136"/>
      <c r="M248" s="73"/>
      <c r="N248" s="73"/>
      <c r="O248" s="206"/>
      <c r="P248" s="73"/>
      <c r="Q248" s="136"/>
      <c r="R248" s="136"/>
      <c r="S248" s="136"/>
      <c r="T248" s="136"/>
    </row>
    <row r="249" spans="1:28">
      <c r="A249" s="393" t="s">
        <v>216</v>
      </c>
      <c r="B249" s="393"/>
      <c r="C249" s="393"/>
      <c r="D249" s="393"/>
      <c r="E249" s="393"/>
      <c r="F249" s="393"/>
      <c r="G249" s="393"/>
      <c r="H249" s="393"/>
      <c r="I249" s="393"/>
      <c r="J249" s="393"/>
      <c r="K249" s="393"/>
      <c r="L249" s="393"/>
      <c r="M249" s="393"/>
      <c r="N249" s="393"/>
      <c r="O249" s="393"/>
      <c r="P249" s="393"/>
      <c r="Q249" s="136"/>
      <c r="R249" s="136"/>
      <c r="S249" s="136"/>
      <c r="T249" s="136"/>
    </row>
    <row r="250" spans="1:28" ht="17.25" customHeight="1">
      <c r="A250" s="207"/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P250" s="208" t="s">
        <v>142</v>
      </c>
    </row>
    <row r="251" spans="1:28">
      <c r="A251" s="353"/>
      <c r="B251" s="351" t="s">
        <v>180</v>
      </c>
      <c r="C251" s="351"/>
      <c r="D251" s="351"/>
      <c r="E251" s="352" t="s">
        <v>80</v>
      </c>
      <c r="F251" s="354"/>
      <c r="G251" s="354"/>
      <c r="H251" s="354"/>
      <c r="I251" s="354"/>
      <c r="J251" s="354"/>
      <c r="K251" s="345" t="s">
        <v>218</v>
      </c>
      <c r="L251" s="346"/>
      <c r="M251" s="347"/>
      <c r="N251" s="351" t="s">
        <v>81</v>
      </c>
      <c r="O251" s="351"/>
      <c r="P251" s="352"/>
    </row>
    <row r="252" spans="1:28" ht="29.25" customHeight="1">
      <c r="A252" s="353"/>
      <c r="B252" s="351"/>
      <c r="C252" s="351"/>
      <c r="D252" s="351"/>
      <c r="E252" s="351" t="s">
        <v>79</v>
      </c>
      <c r="F252" s="351"/>
      <c r="G252" s="351"/>
      <c r="H252" s="351" t="s">
        <v>78</v>
      </c>
      <c r="I252" s="351"/>
      <c r="J252" s="351"/>
      <c r="K252" s="348"/>
      <c r="L252" s="349"/>
      <c r="M252" s="350"/>
      <c r="N252" s="351"/>
      <c r="O252" s="351"/>
      <c r="P252" s="352"/>
      <c r="T252" s="136"/>
      <c r="U252" s="136"/>
      <c r="V252" s="79"/>
      <c r="W252" s="136"/>
      <c r="X252" s="136"/>
    </row>
    <row r="253" spans="1:28" ht="36" customHeight="1">
      <c r="A253" s="353"/>
      <c r="B253" s="21" t="s">
        <v>178</v>
      </c>
      <c r="C253" s="21" t="s">
        <v>77</v>
      </c>
      <c r="D253" s="21" t="s">
        <v>179</v>
      </c>
      <c r="E253" s="21" t="s">
        <v>178</v>
      </c>
      <c r="F253" s="21" t="s">
        <v>77</v>
      </c>
      <c r="G253" s="21" t="s">
        <v>179</v>
      </c>
      <c r="H253" s="21" t="s">
        <v>178</v>
      </c>
      <c r="I253" s="21" t="s">
        <v>77</v>
      </c>
      <c r="J253" s="21" t="s">
        <v>179</v>
      </c>
      <c r="K253" s="21" t="s">
        <v>178</v>
      </c>
      <c r="L253" s="21" t="s">
        <v>77</v>
      </c>
      <c r="M253" s="22" t="s">
        <v>179</v>
      </c>
      <c r="N253" s="21" t="s">
        <v>178</v>
      </c>
      <c r="O253" s="21" t="s">
        <v>77</v>
      </c>
      <c r="P253" s="22" t="s">
        <v>179</v>
      </c>
      <c r="T253" s="136"/>
      <c r="U253" s="136"/>
      <c r="V253" s="79"/>
      <c r="W253" s="136"/>
      <c r="X253" s="136"/>
      <c r="Y253" s="177"/>
      <c r="Z253" s="177"/>
      <c r="AA253" s="177"/>
      <c r="AB253" s="177"/>
    </row>
    <row r="254" spans="1:28" ht="18" customHeight="1">
      <c r="A254" s="72" t="s">
        <v>85</v>
      </c>
      <c r="B254" s="133">
        <f>SUM(B255:B274)</f>
        <v>38334953</v>
      </c>
      <c r="C254" s="133">
        <f>SUM(C255:C274)</f>
        <v>36564693</v>
      </c>
      <c r="D254" s="170">
        <f>B254/C254%</f>
        <v>104.8414463646666</v>
      </c>
      <c r="E254" s="133">
        <v>37828188</v>
      </c>
      <c r="F254" s="133">
        <f>SUM(F255:F274)</f>
        <v>35993209</v>
      </c>
      <c r="G254" s="170">
        <f>E254/F254%</f>
        <v>105.09812559363628</v>
      </c>
      <c r="H254" s="133">
        <f>SUM(H255:H274)</f>
        <v>506765</v>
      </c>
      <c r="I254" s="133">
        <f>SUM(I255:I274)</f>
        <v>571484</v>
      </c>
      <c r="J254" s="170">
        <f>H254/I254%</f>
        <v>88.675273498470645</v>
      </c>
      <c r="K254" s="133">
        <f>SUM(K255:K274)</f>
        <v>8550502</v>
      </c>
      <c r="L254" s="133">
        <f>SUM(L255:L274)</f>
        <v>8644508</v>
      </c>
      <c r="M254" s="170">
        <f>K254/L254%</f>
        <v>98.91253498753197</v>
      </c>
      <c r="N254" s="133">
        <f>SUM(N255:N274)</f>
        <v>46885455</v>
      </c>
      <c r="O254" s="133">
        <f>SUM(O255:O274)</f>
        <v>45209201</v>
      </c>
      <c r="P254" s="170">
        <f>N254/O254%</f>
        <v>103.70777178742884</v>
      </c>
      <c r="T254" s="136"/>
      <c r="U254" s="136"/>
      <c r="V254" s="79"/>
      <c r="W254" s="136"/>
      <c r="X254" s="136"/>
    </row>
    <row r="255" spans="1:28">
      <c r="A255" s="77" t="s">
        <v>86</v>
      </c>
      <c r="B255" s="133">
        <v>743398</v>
      </c>
      <c r="C255" s="169">
        <f t="shared" ref="C255" si="63">F255+I255</f>
        <v>810039</v>
      </c>
      <c r="D255" s="170">
        <f t="shared" ref="D255:D274" si="64">B255/C255*100</f>
        <v>91.773112158797289</v>
      </c>
      <c r="E255" s="133">
        <v>724752</v>
      </c>
      <c r="F255" s="133">
        <v>786019</v>
      </c>
      <c r="G255" s="170">
        <f t="shared" ref="G255:G274" si="65">E255/F255%</f>
        <v>92.205404703957541</v>
      </c>
      <c r="H255" s="133">
        <v>18646</v>
      </c>
      <c r="I255" s="133">
        <v>24020</v>
      </c>
      <c r="J255" s="170">
        <f t="shared" ref="J255:J274" si="66">H255/I255%</f>
        <v>77.626977518734392</v>
      </c>
      <c r="K255" s="133">
        <v>426860</v>
      </c>
      <c r="L255" s="133">
        <v>456964</v>
      </c>
      <c r="M255" s="170">
        <f t="shared" ref="M255:M274" si="67">K255/L255%</f>
        <v>93.412172512495502</v>
      </c>
      <c r="N255" s="133">
        <v>1170258</v>
      </c>
      <c r="O255" s="133">
        <v>1267003</v>
      </c>
      <c r="P255" s="170">
        <f t="shared" ref="P255:P273" si="68">N255/O255%</f>
        <v>92.364264330865822</v>
      </c>
      <c r="Q255" s="136"/>
      <c r="R255" s="136"/>
      <c r="S255" s="79"/>
      <c r="T255" s="136"/>
      <c r="U255" s="136"/>
      <c r="V255" s="79"/>
      <c r="W255" s="136"/>
      <c r="X255" s="136"/>
    </row>
    <row r="256" spans="1:28" s="177" customFormat="1">
      <c r="A256" s="78" t="s">
        <v>87</v>
      </c>
      <c r="B256" s="133">
        <v>8503001</v>
      </c>
      <c r="C256" s="169">
        <f>F256+I256</f>
        <v>8957185</v>
      </c>
      <c r="D256" s="170">
        <f t="shared" si="64"/>
        <v>94.929389088201248</v>
      </c>
      <c r="E256" s="133">
        <v>8494034</v>
      </c>
      <c r="F256" s="133">
        <v>8947664</v>
      </c>
      <c r="G256" s="170">
        <f t="shared" si="65"/>
        <v>94.93018512988418</v>
      </c>
      <c r="H256" s="133">
        <v>8967</v>
      </c>
      <c r="I256" s="133">
        <v>9521</v>
      </c>
      <c r="J256" s="170">
        <f t="shared" si="66"/>
        <v>94.181283478626199</v>
      </c>
      <c r="K256" s="133">
        <v>852982</v>
      </c>
      <c r="L256" s="133">
        <v>842434</v>
      </c>
      <c r="M256" s="170">
        <f t="shared" si="67"/>
        <v>101.2520862168431</v>
      </c>
      <c r="N256" s="133">
        <v>9355983</v>
      </c>
      <c r="O256" s="133">
        <v>9799619</v>
      </c>
      <c r="P256" s="170">
        <f t="shared" si="68"/>
        <v>95.472926039267449</v>
      </c>
      <c r="Q256" s="136"/>
      <c r="R256" s="136"/>
      <c r="S256" s="79"/>
      <c r="T256" s="136"/>
      <c r="U256" s="136"/>
      <c r="V256" s="79"/>
      <c r="W256" s="136"/>
      <c r="X256" s="136"/>
    </row>
    <row r="257" spans="1:28">
      <c r="A257" s="78" t="s">
        <v>88</v>
      </c>
      <c r="B257" s="133">
        <v>687298</v>
      </c>
      <c r="C257" s="169">
        <f t="shared" ref="C257:C274" si="69">F257+I257</f>
        <v>719810</v>
      </c>
      <c r="D257" s="170">
        <f t="shared" si="64"/>
        <v>95.48325252497186</v>
      </c>
      <c r="E257" s="133">
        <v>663540</v>
      </c>
      <c r="F257" s="133">
        <v>710507</v>
      </c>
      <c r="G257" s="170">
        <f t="shared" si="65"/>
        <v>93.389649926038729</v>
      </c>
      <c r="H257" s="133">
        <v>23758</v>
      </c>
      <c r="I257" s="133">
        <v>9303</v>
      </c>
      <c r="J257" s="170">
        <f t="shared" si="66"/>
        <v>255.37998495109105</v>
      </c>
      <c r="K257" s="133">
        <v>463476</v>
      </c>
      <c r="L257" s="133">
        <v>479634</v>
      </c>
      <c r="M257" s="170">
        <f t="shared" si="67"/>
        <v>96.631181275722739</v>
      </c>
      <c r="N257" s="133">
        <v>1150774</v>
      </c>
      <c r="O257" s="133">
        <v>1199445</v>
      </c>
      <c r="P257" s="170">
        <f t="shared" si="68"/>
        <v>95.942206603887627</v>
      </c>
      <c r="Q257" s="136"/>
      <c r="R257" s="136"/>
      <c r="S257" s="79"/>
      <c r="T257" s="136"/>
      <c r="U257" s="136"/>
      <c r="V257" s="79"/>
      <c r="W257" s="136"/>
      <c r="X257" s="136"/>
    </row>
    <row r="258" spans="1:28">
      <c r="A258" s="78" t="s">
        <v>89</v>
      </c>
      <c r="B258" s="133">
        <v>9131596</v>
      </c>
      <c r="C258" s="169">
        <f t="shared" si="69"/>
        <v>7697633</v>
      </c>
      <c r="D258" s="170">
        <f t="shared" si="64"/>
        <v>118.62862259086657</v>
      </c>
      <c r="E258" s="133">
        <v>9053854</v>
      </c>
      <c r="F258" s="133">
        <v>7577609</v>
      </c>
      <c r="G258" s="170">
        <f t="shared" si="65"/>
        <v>119.48167291292016</v>
      </c>
      <c r="H258" s="133">
        <v>77742</v>
      </c>
      <c r="I258" s="133">
        <v>120024</v>
      </c>
      <c r="J258" s="170">
        <f t="shared" si="66"/>
        <v>64.772045590881817</v>
      </c>
      <c r="K258" s="133">
        <v>755118</v>
      </c>
      <c r="L258" s="133">
        <v>576514</v>
      </c>
      <c r="M258" s="170">
        <f t="shared" si="67"/>
        <v>130.9799935474247</v>
      </c>
      <c r="N258" s="133">
        <v>9886714</v>
      </c>
      <c r="O258" s="133">
        <v>8274147</v>
      </c>
      <c r="P258" s="170">
        <f t="shared" si="68"/>
        <v>119.48922348128454</v>
      </c>
      <c r="Q258" s="136"/>
      <c r="R258" s="136"/>
      <c r="S258" s="79"/>
      <c r="T258" s="136"/>
      <c r="U258" s="136"/>
      <c r="V258" s="79"/>
      <c r="W258" s="136"/>
      <c r="X258" s="136"/>
    </row>
    <row r="259" spans="1:28" s="177" customFormat="1">
      <c r="A259" s="78" t="s">
        <v>90</v>
      </c>
      <c r="B259" s="133">
        <v>59812</v>
      </c>
      <c r="C259" s="169">
        <f t="shared" si="69"/>
        <v>44141</v>
      </c>
      <c r="D259" s="170">
        <f t="shared" si="64"/>
        <v>135.50214086676786</v>
      </c>
      <c r="E259" s="133">
        <v>54989</v>
      </c>
      <c r="F259" s="133">
        <v>39568</v>
      </c>
      <c r="G259" s="170">
        <f t="shared" si="65"/>
        <v>138.97341285887586</v>
      </c>
      <c r="H259" s="133">
        <v>4823</v>
      </c>
      <c r="I259" s="133">
        <v>4573</v>
      </c>
      <c r="J259" s="170">
        <f t="shared" si="66"/>
        <v>105.46687076317517</v>
      </c>
      <c r="K259" s="133">
        <v>28489</v>
      </c>
      <c r="L259" s="133">
        <v>29327</v>
      </c>
      <c r="M259" s="170">
        <f t="shared" si="67"/>
        <v>97.142564871961</v>
      </c>
      <c r="N259" s="133">
        <v>88301</v>
      </c>
      <c r="O259" s="133">
        <v>73468</v>
      </c>
      <c r="P259" s="170">
        <f t="shared" si="68"/>
        <v>120.18974247291338</v>
      </c>
      <c r="Q259" s="136"/>
      <c r="R259" s="136"/>
      <c r="S259" s="79"/>
      <c r="T259" s="136"/>
      <c r="U259" s="136"/>
      <c r="V259" s="79"/>
      <c r="W259" s="136"/>
      <c r="X259" s="136"/>
      <c r="Y259" s="163"/>
      <c r="Z259" s="163"/>
      <c r="AA259" s="163"/>
      <c r="AB259" s="163"/>
    </row>
    <row r="260" spans="1:28">
      <c r="A260" s="78" t="s">
        <v>91</v>
      </c>
      <c r="B260" s="133">
        <v>1121614</v>
      </c>
      <c r="C260" s="169">
        <f t="shared" si="69"/>
        <v>1119412</v>
      </c>
      <c r="D260" s="170">
        <f t="shared" si="64"/>
        <v>100.19671041582545</v>
      </c>
      <c r="E260" s="133">
        <v>1096369</v>
      </c>
      <c r="F260" s="133">
        <v>1095632</v>
      </c>
      <c r="G260" s="170">
        <f t="shared" si="65"/>
        <v>100.06726711158491</v>
      </c>
      <c r="H260" s="133">
        <v>25245</v>
      </c>
      <c r="I260" s="133">
        <v>23780</v>
      </c>
      <c r="J260" s="170">
        <f t="shared" si="66"/>
        <v>106.16063919259882</v>
      </c>
      <c r="K260" s="133">
        <v>304655</v>
      </c>
      <c r="L260" s="133">
        <v>306726</v>
      </c>
      <c r="M260" s="170">
        <f t="shared" si="67"/>
        <v>99.324804548685137</v>
      </c>
      <c r="N260" s="133">
        <v>1426269</v>
      </c>
      <c r="O260" s="133">
        <v>1426138</v>
      </c>
      <c r="P260" s="170">
        <f t="shared" si="68"/>
        <v>100.00918564683082</v>
      </c>
      <c r="Q260" s="136"/>
      <c r="R260" s="136"/>
      <c r="S260" s="79"/>
      <c r="T260" s="136"/>
      <c r="U260" s="136"/>
      <c r="V260" s="79"/>
      <c r="W260" s="136"/>
      <c r="X260" s="136"/>
      <c r="Y260" s="177"/>
      <c r="Z260" s="177"/>
      <c r="AA260" s="177"/>
      <c r="AB260" s="177"/>
    </row>
    <row r="261" spans="1:28">
      <c r="A261" s="78" t="s">
        <v>92</v>
      </c>
      <c r="B261" s="133">
        <v>1366441</v>
      </c>
      <c r="C261" s="169">
        <f t="shared" si="69"/>
        <v>1041964</v>
      </c>
      <c r="D261" s="170">
        <f t="shared" si="64"/>
        <v>131.14090314060752</v>
      </c>
      <c r="E261" s="133">
        <v>1311161</v>
      </c>
      <c r="F261" s="133">
        <v>986562</v>
      </c>
      <c r="G261" s="170">
        <f t="shared" si="65"/>
        <v>132.90203758101364</v>
      </c>
      <c r="H261" s="133">
        <v>55280</v>
      </c>
      <c r="I261" s="133">
        <v>55402</v>
      </c>
      <c r="J261" s="170">
        <f t="shared" si="66"/>
        <v>99.779791343272805</v>
      </c>
      <c r="K261" s="133">
        <v>842558</v>
      </c>
      <c r="L261" s="133">
        <v>905920</v>
      </c>
      <c r="M261" s="170">
        <f t="shared" si="67"/>
        <v>93.005784175203104</v>
      </c>
      <c r="N261" s="133">
        <v>2208999</v>
      </c>
      <c r="O261" s="133">
        <v>1947884</v>
      </c>
      <c r="P261" s="170">
        <f t="shared" si="68"/>
        <v>113.40505902815568</v>
      </c>
      <c r="Q261" s="136"/>
      <c r="R261" s="136"/>
      <c r="S261" s="79"/>
      <c r="T261" s="136"/>
      <c r="U261" s="136"/>
      <c r="V261" s="79"/>
      <c r="W261" s="136"/>
      <c r="X261" s="136"/>
    </row>
    <row r="262" spans="1:28">
      <c r="A262" s="78" t="s">
        <v>93</v>
      </c>
      <c r="B262" s="133">
        <v>1622621</v>
      </c>
      <c r="C262" s="169">
        <f t="shared" si="69"/>
        <v>1574883</v>
      </c>
      <c r="D262" s="170">
        <f t="shared" si="64"/>
        <v>103.03120930253232</v>
      </c>
      <c r="E262" s="133">
        <v>1591671</v>
      </c>
      <c r="F262" s="133">
        <v>1532812</v>
      </c>
      <c r="G262" s="170">
        <f t="shared" si="65"/>
        <v>103.83993601302703</v>
      </c>
      <c r="H262" s="133">
        <v>30950</v>
      </c>
      <c r="I262" s="133">
        <v>42071</v>
      </c>
      <c r="J262" s="170">
        <f t="shared" si="66"/>
        <v>73.566114425613847</v>
      </c>
      <c r="K262" s="133">
        <v>531728</v>
      </c>
      <c r="L262" s="133">
        <v>649435</v>
      </c>
      <c r="M262" s="170">
        <f t="shared" si="67"/>
        <v>81.875476375618803</v>
      </c>
      <c r="N262" s="133">
        <v>2154349</v>
      </c>
      <c r="O262" s="133">
        <v>2224318</v>
      </c>
      <c r="P262" s="170">
        <f t="shared" si="68"/>
        <v>96.854361651526446</v>
      </c>
      <c r="Q262" s="136"/>
      <c r="R262" s="136"/>
      <c r="S262" s="79"/>
      <c r="T262" s="136"/>
      <c r="U262" s="136"/>
      <c r="V262" s="79"/>
      <c r="W262" s="136"/>
      <c r="X262" s="136"/>
    </row>
    <row r="263" spans="1:28" s="177" customFormat="1">
      <c r="A263" s="78" t="s">
        <v>94</v>
      </c>
      <c r="B263" s="133">
        <v>3097155</v>
      </c>
      <c r="C263" s="169">
        <f t="shared" si="69"/>
        <v>3326531</v>
      </c>
      <c r="D263" s="170">
        <f t="shared" si="64"/>
        <v>93.104648656513348</v>
      </c>
      <c r="E263" s="133">
        <v>3047151</v>
      </c>
      <c r="F263" s="133">
        <v>3233495</v>
      </c>
      <c r="G263" s="170">
        <f t="shared" si="65"/>
        <v>94.237071651572052</v>
      </c>
      <c r="H263" s="133">
        <v>50004</v>
      </c>
      <c r="I263" s="133">
        <v>93036</v>
      </c>
      <c r="J263" s="170">
        <f t="shared" si="66"/>
        <v>53.746936669676252</v>
      </c>
      <c r="K263" s="133">
        <v>312727</v>
      </c>
      <c r="L263" s="133">
        <v>349746</v>
      </c>
      <c r="M263" s="170">
        <f t="shared" si="67"/>
        <v>89.415461506350326</v>
      </c>
      <c r="N263" s="133">
        <v>3409882</v>
      </c>
      <c r="O263" s="133">
        <v>3676277</v>
      </c>
      <c r="P263" s="170">
        <f t="shared" si="68"/>
        <v>92.753674437481195</v>
      </c>
      <c r="Q263" s="136"/>
      <c r="R263" s="136"/>
      <c r="S263" s="79"/>
      <c r="T263" s="136"/>
      <c r="U263" s="136"/>
      <c r="V263" s="79"/>
      <c r="W263" s="136"/>
      <c r="X263" s="136"/>
      <c r="Y263" s="163"/>
      <c r="Z263" s="163"/>
      <c r="AA263" s="163"/>
      <c r="AB263" s="163"/>
    </row>
    <row r="264" spans="1:28">
      <c r="A264" s="78" t="s">
        <v>95</v>
      </c>
      <c r="B264" s="133">
        <v>2117841</v>
      </c>
      <c r="C264" s="169">
        <f t="shared" si="69"/>
        <v>2232582</v>
      </c>
      <c r="D264" s="170">
        <f t="shared" si="64"/>
        <v>94.860614302184644</v>
      </c>
      <c r="E264" s="133">
        <v>2102289</v>
      </c>
      <c r="F264" s="133">
        <v>2224496</v>
      </c>
      <c r="G264" s="170">
        <f t="shared" si="65"/>
        <v>94.506306147549836</v>
      </c>
      <c r="H264" s="133">
        <v>15552</v>
      </c>
      <c r="I264" s="133">
        <v>8086</v>
      </c>
      <c r="J264" s="170">
        <f t="shared" si="66"/>
        <v>192.33242641602772</v>
      </c>
      <c r="K264" s="133">
        <v>866966</v>
      </c>
      <c r="L264" s="133">
        <v>790383</v>
      </c>
      <c r="M264" s="170">
        <f t="shared" si="67"/>
        <v>109.68935313639084</v>
      </c>
      <c r="N264" s="133">
        <v>2984807</v>
      </c>
      <c r="O264" s="133">
        <v>3022965</v>
      </c>
      <c r="P264" s="170">
        <f t="shared" si="68"/>
        <v>98.737729348503862</v>
      </c>
      <c r="Q264" s="136"/>
      <c r="R264" s="136"/>
      <c r="S264" s="79"/>
      <c r="T264" s="136"/>
      <c r="U264" s="136"/>
      <c r="V264" s="79"/>
      <c r="W264" s="136"/>
      <c r="X264" s="136"/>
    </row>
    <row r="265" spans="1:28">
      <c r="A265" s="78" t="s">
        <v>96</v>
      </c>
      <c r="B265" s="133">
        <v>13615</v>
      </c>
      <c r="C265" s="169">
        <f>I265</f>
        <v>4730</v>
      </c>
      <c r="D265" s="170">
        <f t="shared" si="64"/>
        <v>287.84355179704016</v>
      </c>
      <c r="E265" s="138" t="s">
        <v>204</v>
      </c>
      <c r="F265" s="138" t="s">
        <v>187</v>
      </c>
      <c r="G265" s="170" t="s">
        <v>187</v>
      </c>
      <c r="H265" s="133">
        <v>12115</v>
      </c>
      <c r="I265" s="133">
        <v>4730</v>
      </c>
      <c r="J265" s="170">
        <f t="shared" si="66"/>
        <v>256.13107822410149</v>
      </c>
      <c r="K265" s="133">
        <v>109509</v>
      </c>
      <c r="L265" s="133">
        <v>114524</v>
      </c>
      <c r="M265" s="170">
        <f t="shared" si="67"/>
        <v>95.621005204149341</v>
      </c>
      <c r="N265" s="133">
        <v>123124</v>
      </c>
      <c r="O265" s="133">
        <v>119254</v>
      </c>
      <c r="P265" s="170">
        <f t="shared" si="68"/>
        <v>103.24517416606571</v>
      </c>
      <c r="Q265" s="136"/>
      <c r="R265" s="136"/>
      <c r="S265" s="79"/>
      <c r="T265" s="136"/>
      <c r="U265" s="136"/>
      <c r="V265" s="79"/>
      <c r="W265" s="136"/>
      <c r="X265" s="136"/>
    </row>
    <row r="266" spans="1:28">
      <c r="A266" s="78" t="s">
        <v>97</v>
      </c>
      <c r="B266" s="133">
        <v>1030016</v>
      </c>
      <c r="C266" s="169">
        <f t="shared" si="69"/>
        <v>737326</v>
      </c>
      <c r="D266" s="170">
        <f t="shared" si="64"/>
        <v>139.69614526003423</v>
      </c>
      <c r="E266" s="133">
        <v>1027586</v>
      </c>
      <c r="F266" s="133">
        <v>735119</v>
      </c>
      <c r="G266" s="170">
        <f t="shared" si="65"/>
        <v>139.78498719254978</v>
      </c>
      <c r="H266" s="133">
        <v>2430</v>
      </c>
      <c r="I266" s="133">
        <v>2207</v>
      </c>
      <c r="J266" s="170">
        <f t="shared" si="66"/>
        <v>110.10421386497508</v>
      </c>
      <c r="K266" s="133">
        <v>16636</v>
      </c>
      <c r="L266" s="133">
        <v>18978</v>
      </c>
      <c r="M266" s="170">
        <f t="shared" si="67"/>
        <v>87.659395089050477</v>
      </c>
      <c r="N266" s="133">
        <v>1046652</v>
      </c>
      <c r="O266" s="133">
        <v>756304</v>
      </c>
      <c r="P266" s="170">
        <f t="shared" si="68"/>
        <v>138.39038270325159</v>
      </c>
      <c r="Q266" s="79"/>
      <c r="R266" s="136"/>
      <c r="S266" s="79"/>
      <c r="T266" s="136"/>
      <c r="U266" s="136"/>
      <c r="V266" s="79"/>
      <c r="W266" s="136"/>
      <c r="X266" s="136"/>
    </row>
    <row r="267" spans="1:28">
      <c r="A267" s="78" t="s">
        <v>98</v>
      </c>
      <c r="B267" s="133">
        <v>863419</v>
      </c>
      <c r="C267" s="169">
        <f t="shared" si="69"/>
        <v>850359</v>
      </c>
      <c r="D267" s="170">
        <f t="shared" si="64"/>
        <v>101.53582192932633</v>
      </c>
      <c r="E267" s="133">
        <v>843010</v>
      </c>
      <c r="F267" s="133">
        <v>827129</v>
      </c>
      <c r="G267" s="170">
        <f t="shared" si="65"/>
        <v>101.92001489489546</v>
      </c>
      <c r="H267" s="133">
        <v>20409</v>
      </c>
      <c r="I267" s="133">
        <v>23230</v>
      </c>
      <c r="J267" s="170">
        <f t="shared" si="66"/>
        <v>87.85622040464915</v>
      </c>
      <c r="K267" s="133">
        <v>247463</v>
      </c>
      <c r="L267" s="133">
        <v>296597</v>
      </c>
      <c r="M267" s="170">
        <f t="shared" si="67"/>
        <v>83.434087330620343</v>
      </c>
      <c r="N267" s="133">
        <v>1110882</v>
      </c>
      <c r="O267" s="133">
        <v>1146956</v>
      </c>
      <c r="P267" s="170">
        <f t="shared" si="68"/>
        <v>96.854805241003149</v>
      </c>
      <c r="Q267" s="136"/>
      <c r="R267" s="136"/>
      <c r="S267" s="79"/>
      <c r="T267" s="136"/>
      <c r="U267" s="136"/>
      <c r="V267" s="79"/>
      <c r="W267" s="136"/>
      <c r="X267" s="136"/>
    </row>
    <row r="268" spans="1:28" ht="15">
      <c r="A268" s="78" t="s">
        <v>99</v>
      </c>
      <c r="B268" s="133">
        <v>2608159</v>
      </c>
      <c r="C268" s="169">
        <f t="shared" si="69"/>
        <v>2590564</v>
      </c>
      <c r="D268" s="170">
        <f t="shared" si="64"/>
        <v>100.67919572726247</v>
      </c>
      <c r="E268" s="133">
        <v>2599825</v>
      </c>
      <c r="F268" s="133">
        <v>2583705</v>
      </c>
      <c r="G268" s="170">
        <f t="shared" si="65"/>
        <v>100.62391023743037</v>
      </c>
      <c r="H268" s="133">
        <v>8334</v>
      </c>
      <c r="I268" s="133">
        <v>6859</v>
      </c>
      <c r="J268" s="170">
        <f t="shared" si="66"/>
        <v>121.50459250619623</v>
      </c>
      <c r="K268" s="133">
        <v>794530</v>
      </c>
      <c r="L268" s="133">
        <v>613561</v>
      </c>
      <c r="M268" s="170">
        <f t="shared" si="67"/>
        <v>129.49486685105475</v>
      </c>
      <c r="N268" s="133">
        <v>3402689</v>
      </c>
      <c r="O268" s="133">
        <v>3204125</v>
      </c>
      <c r="P268" s="170">
        <f t="shared" si="68"/>
        <v>106.19713650372567</v>
      </c>
      <c r="Q268" s="136"/>
      <c r="R268" s="136"/>
      <c r="S268" s="79"/>
      <c r="T268" s="136"/>
      <c r="U268" s="136"/>
      <c r="V268" s="79"/>
      <c r="W268" s="136"/>
      <c r="X268" s="136"/>
      <c r="Y268" s="178"/>
      <c r="Z268" s="178"/>
      <c r="AA268" s="178"/>
      <c r="AB268" s="178"/>
    </row>
    <row r="269" spans="1:28">
      <c r="A269" s="78" t="s">
        <v>100</v>
      </c>
      <c r="B269" s="133">
        <v>1010006</v>
      </c>
      <c r="C269" s="169">
        <f t="shared" si="69"/>
        <v>903459</v>
      </c>
      <c r="D269" s="170">
        <f t="shared" si="64"/>
        <v>111.79323024066395</v>
      </c>
      <c r="E269" s="133">
        <v>874717</v>
      </c>
      <c r="F269" s="133">
        <v>773508</v>
      </c>
      <c r="G269" s="170">
        <f t="shared" si="65"/>
        <v>113.084415416518</v>
      </c>
      <c r="H269" s="133">
        <v>135289</v>
      </c>
      <c r="I269" s="133">
        <v>129951</v>
      </c>
      <c r="J269" s="170">
        <f t="shared" si="66"/>
        <v>104.10770213388123</v>
      </c>
      <c r="K269" s="133">
        <v>1215531</v>
      </c>
      <c r="L269" s="133">
        <v>1363178</v>
      </c>
      <c r="M269" s="170">
        <f t="shared" si="67"/>
        <v>89.168912643836677</v>
      </c>
      <c r="N269" s="133">
        <v>2225537</v>
      </c>
      <c r="O269" s="133">
        <v>2266636</v>
      </c>
      <c r="P269" s="170">
        <f t="shared" si="68"/>
        <v>98.186784291787475</v>
      </c>
      <c r="Q269" s="136"/>
      <c r="R269" s="136"/>
      <c r="S269" s="79"/>
      <c r="T269" s="136"/>
      <c r="U269" s="136"/>
      <c r="V269" s="79"/>
      <c r="W269" s="136"/>
      <c r="X269" s="136"/>
      <c r="Y269" s="177"/>
      <c r="Z269" s="177"/>
      <c r="AA269" s="177"/>
      <c r="AB269" s="177"/>
    </row>
    <row r="270" spans="1:28">
      <c r="A270" s="77" t="s">
        <v>101</v>
      </c>
      <c r="B270" s="133">
        <v>49212</v>
      </c>
      <c r="C270" s="169">
        <f t="shared" si="69"/>
        <v>46730</v>
      </c>
      <c r="D270" s="170">
        <f t="shared" si="64"/>
        <v>105.31136315001071</v>
      </c>
      <c r="E270" s="133">
        <v>44668</v>
      </c>
      <c r="F270" s="133">
        <v>39656</v>
      </c>
      <c r="G270" s="170">
        <f t="shared" si="65"/>
        <v>112.63869275771636</v>
      </c>
      <c r="H270" s="133">
        <v>4544</v>
      </c>
      <c r="I270" s="133">
        <v>7074</v>
      </c>
      <c r="J270" s="170">
        <f t="shared" si="66"/>
        <v>64.235227594006219</v>
      </c>
      <c r="K270" s="133">
        <v>43127</v>
      </c>
      <c r="L270" s="133">
        <v>78225</v>
      </c>
      <c r="M270" s="170">
        <f t="shared" si="67"/>
        <v>55.131991051454136</v>
      </c>
      <c r="N270" s="133">
        <v>92339</v>
      </c>
      <c r="O270" s="133">
        <v>124955</v>
      </c>
      <c r="P270" s="170">
        <f t="shared" si="68"/>
        <v>73.897803209155299</v>
      </c>
      <c r="Q270" s="136"/>
      <c r="R270" s="136"/>
      <c r="S270" s="79"/>
      <c r="T270" s="79"/>
      <c r="U270" s="79"/>
      <c r="V270" s="79"/>
      <c r="W270" s="136"/>
      <c r="X270" s="136"/>
    </row>
    <row r="271" spans="1:28" s="178" customFormat="1" ht="15">
      <c r="A271" s="78" t="s">
        <v>102</v>
      </c>
      <c r="B271" s="133">
        <v>3569475</v>
      </c>
      <c r="C271" s="169">
        <f t="shared" si="69"/>
        <v>3287222</v>
      </c>
      <c r="D271" s="170">
        <f t="shared" si="64"/>
        <v>108.58636867239268</v>
      </c>
      <c r="E271" s="133">
        <v>3563053</v>
      </c>
      <c r="F271" s="133">
        <v>3283319</v>
      </c>
      <c r="G271" s="170">
        <f t="shared" si="65"/>
        <v>108.51985445215648</v>
      </c>
      <c r="H271" s="133">
        <v>6422</v>
      </c>
      <c r="I271" s="133">
        <v>3903</v>
      </c>
      <c r="J271" s="170">
        <f t="shared" si="66"/>
        <v>164.54009736100434</v>
      </c>
      <c r="K271" s="133">
        <v>407799</v>
      </c>
      <c r="L271" s="133">
        <v>426402</v>
      </c>
      <c r="M271" s="170">
        <f t="shared" si="67"/>
        <v>95.637215585292736</v>
      </c>
      <c r="N271" s="133">
        <v>3977274</v>
      </c>
      <c r="O271" s="133">
        <v>3713624</v>
      </c>
      <c r="P271" s="170">
        <f t="shared" si="68"/>
        <v>107.09953404006437</v>
      </c>
      <c r="Q271" s="136"/>
      <c r="R271" s="136"/>
      <c r="S271" s="79"/>
      <c r="T271" s="79"/>
      <c r="U271" s="79"/>
      <c r="V271" s="79"/>
      <c r="W271" s="136"/>
      <c r="X271" s="136"/>
      <c r="Y271" s="163"/>
      <c r="Z271" s="163"/>
      <c r="AA271" s="163"/>
      <c r="AB271" s="163"/>
    </row>
    <row r="272" spans="1:28" s="177" customFormat="1">
      <c r="A272" s="78" t="s">
        <v>103</v>
      </c>
      <c r="B272" s="138" t="s">
        <v>187</v>
      </c>
      <c r="C272" s="169" t="s">
        <v>187</v>
      </c>
      <c r="D272" s="170" t="s">
        <v>187</v>
      </c>
      <c r="E272" s="138" t="s">
        <v>187</v>
      </c>
      <c r="F272" s="138" t="s">
        <v>187</v>
      </c>
      <c r="G272" s="170" t="s">
        <v>187</v>
      </c>
      <c r="H272" s="138" t="s">
        <v>187</v>
      </c>
      <c r="I272" s="138" t="s">
        <v>187</v>
      </c>
      <c r="J272" s="170" t="s">
        <v>187</v>
      </c>
      <c r="K272" s="133">
        <v>742</v>
      </c>
      <c r="L272" s="133">
        <v>553</v>
      </c>
      <c r="M272" s="170">
        <f t="shared" si="67"/>
        <v>134.17721518987341</v>
      </c>
      <c r="N272" s="133">
        <v>742</v>
      </c>
      <c r="O272" s="169">
        <v>553</v>
      </c>
      <c r="P272" s="170">
        <f t="shared" si="68"/>
        <v>134.17721518987341</v>
      </c>
      <c r="Q272" s="136"/>
      <c r="R272" s="136"/>
      <c r="S272" s="79"/>
      <c r="T272" s="136"/>
      <c r="U272" s="136"/>
      <c r="V272" s="79"/>
      <c r="W272" s="136"/>
      <c r="X272" s="136"/>
      <c r="Y272" s="163"/>
      <c r="Z272" s="163"/>
      <c r="AA272" s="163"/>
      <c r="AB272" s="163"/>
    </row>
    <row r="273" spans="1:19">
      <c r="A273" s="78" t="s">
        <v>104</v>
      </c>
      <c r="B273" s="133" t="s">
        <v>187</v>
      </c>
      <c r="C273" s="169">
        <f>F273</f>
        <v>31</v>
      </c>
      <c r="D273" s="170" t="s">
        <v>187</v>
      </c>
      <c r="E273" s="133" t="s">
        <v>187</v>
      </c>
      <c r="F273" s="133">
        <v>31</v>
      </c>
      <c r="G273" s="170" t="s">
        <v>187</v>
      </c>
      <c r="H273" s="138" t="s">
        <v>187</v>
      </c>
      <c r="I273" s="138" t="s">
        <v>187</v>
      </c>
      <c r="J273" s="170" t="s">
        <v>187</v>
      </c>
      <c r="K273" s="133">
        <v>8355</v>
      </c>
      <c r="L273" s="133">
        <v>9442</v>
      </c>
      <c r="M273" s="170">
        <f t="shared" si="67"/>
        <v>88.487608557509006</v>
      </c>
      <c r="N273" s="133">
        <v>8355</v>
      </c>
      <c r="O273" s="169">
        <v>9473</v>
      </c>
      <c r="P273" s="170">
        <f t="shared" si="68"/>
        <v>88.198036524860129</v>
      </c>
      <c r="Q273" s="79"/>
      <c r="R273" s="79"/>
      <c r="S273" s="79"/>
    </row>
    <row r="274" spans="1:19">
      <c r="A274" s="80" t="s">
        <v>105</v>
      </c>
      <c r="B274" s="133">
        <v>740274</v>
      </c>
      <c r="C274" s="169">
        <f t="shared" si="69"/>
        <v>620092</v>
      </c>
      <c r="D274" s="170">
        <f t="shared" si="64"/>
        <v>119.38131761093516</v>
      </c>
      <c r="E274" s="133">
        <v>734019</v>
      </c>
      <c r="F274" s="133">
        <v>616378</v>
      </c>
      <c r="G274" s="170">
        <f t="shared" si="65"/>
        <v>119.085853161534</v>
      </c>
      <c r="H274" s="133">
        <v>6255</v>
      </c>
      <c r="I274" s="133">
        <v>3714</v>
      </c>
      <c r="J274" s="170">
        <f t="shared" si="66"/>
        <v>168.41680129240711</v>
      </c>
      <c r="K274" s="133">
        <v>321251</v>
      </c>
      <c r="L274" s="133">
        <v>335965</v>
      </c>
      <c r="M274" s="170">
        <f t="shared" si="67"/>
        <v>95.620377122616944</v>
      </c>
      <c r="N274" s="140">
        <v>1061525</v>
      </c>
      <c r="O274" s="140">
        <v>956057</v>
      </c>
      <c r="P274" s="174">
        <f>N274/O274%</f>
        <v>111.0315598337756</v>
      </c>
      <c r="Q274" s="136"/>
      <c r="R274" s="136"/>
      <c r="S274" s="79"/>
    </row>
    <row r="275" spans="1:19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Q275" s="136"/>
      <c r="R275" s="136"/>
      <c r="S275" s="79"/>
    </row>
    <row r="276" spans="1:19">
      <c r="A276" s="251"/>
      <c r="C276" s="267"/>
      <c r="D276" s="295"/>
    </row>
    <row r="277" spans="1:19">
      <c r="A277" s="210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</row>
    <row r="278" spans="1:19">
      <c r="A278" s="210"/>
      <c r="B278" s="211"/>
      <c r="C278" s="211"/>
      <c r="D278" s="211"/>
      <c r="E278" s="211"/>
      <c r="F278" s="210"/>
      <c r="G278" s="211"/>
      <c r="H278" s="211"/>
      <c r="I278" s="211"/>
      <c r="J278" s="211"/>
      <c r="K278" s="211"/>
      <c r="L278" s="212"/>
    </row>
  </sheetData>
  <mergeCells count="105">
    <mergeCell ref="N198:P199"/>
    <mergeCell ref="E226:J226"/>
    <mergeCell ref="K226:M227"/>
    <mergeCell ref="N226:P227"/>
    <mergeCell ref="E116:J116"/>
    <mergeCell ref="K116:M117"/>
    <mergeCell ref="N116:P117"/>
    <mergeCell ref="E144:J144"/>
    <mergeCell ref="K144:M145"/>
    <mergeCell ref="N144:P145"/>
    <mergeCell ref="A144:A146"/>
    <mergeCell ref="B144:D145"/>
    <mergeCell ref="E145:G145"/>
    <mergeCell ref="H145:J145"/>
    <mergeCell ref="A172:A174"/>
    <mergeCell ref="B172:D173"/>
    <mergeCell ref="E173:G173"/>
    <mergeCell ref="A142:P142"/>
    <mergeCell ref="A170:P170"/>
    <mergeCell ref="K87:S88"/>
    <mergeCell ref="K89:L89"/>
    <mergeCell ref="M89:M90"/>
    <mergeCell ref="N89:O89"/>
    <mergeCell ref="P89:P90"/>
    <mergeCell ref="Q89:R89"/>
    <mergeCell ref="S89:S90"/>
    <mergeCell ref="A116:A118"/>
    <mergeCell ref="B116:D117"/>
    <mergeCell ref="E117:G117"/>
    <mergeCell ref="H117:J117"/>
    <mergeCell ref="H89:I89"/>
    <mergeCell ref="J89:J90"/>
    <mergeCell ref="A87:A90"/>
    <mergeCell ref="B89:C89"/>
    <mergeCell ref="D89:D90"/>
    <mergeCell ref="E89:F89"/>
    <mergeCell ref="G89:G90"/>
    <mergeCell ref="B87:J88"/>
    <mergeCell ref="A114:P114"/>
    <mergeCell ref="A30:P30"/>
    <mergeCell ref="A32:A34"/>
    <mergeCell ref="B32:D33"/>
    <mergeCell ref="E33:G33"/>
    <mergeCell ref="H33:J33"/>
    <mergeCell ref="A58:S58"/>
    <mergeCell ref="A60:A63"/>
    <mergeCell ref="B60:J61"/>
    <mergeCell ref="K61:S61"/>
    <mergeCell ref="B62:C62"/>
    <mergeCell ref="E32:J32"/>
    <mergeCell ref="K32:M33"/>
    <mergeCell ref="N32:P33"/>
    <mergeCell ref="P62:P63"/>
    <mergeCell ref="Q62:R62"/>
    <mergeCell ref="T61:AB61"/>
    <mergeCell ref="T62:U62"/>
    <mergeCell ref="V62:V63"/>
    <mergeCell ref="W62:X62"/>
    <mergeCell ref="Y62:Y63"/>
    <mergeCell ref="Z62:AA62"/>
    <mergeCell ref="AB62:AB63"/>
    <mergeCell ref="K60:AB60"/>
    <mergeCell ref="A3:M3"/>
    <mergeCell ref="A5:A7"/>
    <mergeCell ref="B5:D6"/>
    <mergeCell ref="E6:G6"/>
    <mergeCell ref="H6:J6"/>
    <mergeCell ref="E5:J5"/>
    <mergeCell ref="K5:M6"/>
    <mergeCell ref="A2:P2"/>
    <mergeCell ref="A1:P1"/>
    <mergeCell ref="N5:P6"/>
    <mergeCell ref="D62:D63"/>
    <mergeCell ref="E62:F62"/>
    <mergeCell ref="G62:G63"/>
    <mergeCell ref="H62:I62"/>
    <mergeCell ref="S62:S63"/>
    <mergeCell ref="J62:J63"/>
    <mergeCell ref="K62:L62"/>
    <mergeCell ref="M62:M63"/>
    <mergeCell ref="N62:O62"/>
    <mergeCell ref="A251:A253"/>
    <mergeCell ref="B251:D252"/>
    <mergeCell ref="E252:G252"/>
    <mergeCell ref="H252:J252"/>
    <mergeCell ref="E251:J251"/>
    <mergeCell ref="K251:M252"/>
    <mergeCell ref="E172:J172"/>
    <mergeCell ref="K172:M173"/>
    <mergeCell ref="A198:A200"/>
    <mergeCell ref="B198:D199"/>
    <mergeCell ref="E199:G199"/>
    <mergeCell ref="H199:J199"/>
    <mergeCell ref="A226:A228"/>
    <mergeCell ref="B226:D227"/>
    <mergeCell ref="E227:G227"/>
    <mergeCell ref="H227:J227"/>
    <mergeCell ref="H173:J173"/>
    <mergeCell ref="A196:P196"/>
    <mergeCell ref="A224:P224"/>
    <mergeCell ref="A249:P249"/>
    <mergeCell ref="N251:P252"/>
    <mergeCell ref="N172:P173"/>
    <mergeCell ref="E198:J198"/>
    <mergeCell ref="K198:M199"/>
  </mergeCells>
  <pageMargins left="0.59055118110236227" right="0.59055118110236227" top="0.59055118110236227" bottom="0.59055118110236227" header="0" footer="0.39370078740157483"/>
  <pageSetup paperSize="9" scale="82" firstPageNumber="22" orientation="landscape" useFirstPageNumber="1" r:id="rId1"/>
  <headerFooter alignWithMargins="0">
    <oddFooter>&amp;R&amp;P</oddFooter>
  </headerFooter>
  <rowBreaks count="8" manualBreakCount="8">
    <brk id="29" max="15" man="1"/>
    <brk id="56" max="16383" man="1"/>
    <brk id="84" max="16383" man="1"/>
    <brk id="112" max="16383" man="1"/>
    <brk id="140" max="16383" man="1"/>
    <brk id="168" max="16383" man="1"/>
    <brk id="196" max="15" man="1"/>
    <brk id="2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B5" sqref="B5:F24"/>
    </sheetView>
  </sheetViews>
  <sheetFormatPr defaultRowHeight="12.75"/>
  <cols>
    <col min="1" max="1" width="23.140625" style="232" customWidth="1"/>
    <col min="2" max="4" width="28.42578125" style="232" customWidth="1"/>
    <col min="5" max="5" width="28.42578125" style="234" customWidth="1"/>
    <col min="6" max="6" width="27.28515625" style="232" customWidth="1"/>
    <col min="7" max="246" width="9.140625" style="232"/>
    <col min="247" max="247" width="23.140625" style="232" customWidth="1"/>
    <col min="248" max="251" width="28.42578125" style="232" customWidth="1"/>
    <col min="252" max="502" width="9.140625" style="232"/>
    <col min="503" max="503" width="23.140625" style="232" customWidth="1"/>
    <col min="504" max="507" width="28.42578125" style="232" customWidth="1"/>
    <col min="508" max="758" width="9.140625" style="232"/>
    <col min="759" max="759" width="23.140625" style="232" customWidth="1"/>
    <col min="760" max="763" width="28.42578125" style="232" customWidth="1"/>
    <col min="764" max="1014" width="9.140625" style="232"/>
    <col min="1015" max="1015" width="23.140625" style="232" customWidth="1"/>
    <col min="1016" max="1019" width="28.42578125" style="232" customWidth="1"/>
    <col min="1020" max="1270" width="9.140625" style="232"/>
    <col min="1271" max="1271" width="23.140625" style="232" customWidth="1"/>
    <col min="1272" max="1275" width="28.42578125" style="232" customWidth="1"/>
    <col min="1276" max="1526" width="9.140625" style="232"/>
    <col min="1527" max="1527" width="23.140625" style="232" customWidth="1"/>
    <col min="1528" max="1531" width="28.42578125" style="232" customWidth="1"/>
    <col min="1532" max="1782" width="9.140625" style="232"/>
    <col min="1783" max="1783" width="23.140625" style="232" customWidth="1"/>
    <col min="1784" max="1787" width="28.42578125" style="232" customWidth="1"/>
    <col min="1788" max="2038" width="9.140625" style="232"/>
    <col min="2039" max="2039" width="23.140625" style="232" customWidth="1"/>
    <col min="2040" max="2043" width="28.42578125" style="232" customWidth="1"/>
    <col min="2044" max="2294" width="9.140625" style="232"/>
    <col min="2295" max="2295" width="23.140625" style="232" customWidth="1"/>
    <col min="2296" max="2299" width="28.42578125" style="232" customWidth="1"/>
    <col min="2300" max="2550" width="9.140625" style="232"/>
    <col min="2551" max="2551" width="23.140625" style="232" customWidth="1"/>
    <col min="2552" max="2555" width="28.42578125" style="232" customWidth="1"/>
    <col min="2556" max="2806" width="9.140625" style="232"/>
    <col min="2807" max="2807" width="23.140625" style="232" customWidth="1"/>
    <col min="2808" max="2811" width="28.42578125" style="232" customWidth="1"/>
    <col min="2812" max="3062" width="9.140625" style="232"/>
    <col min="3063" max="3063" width="23.140625" style="232" customWidth="1"/>
    <col min="3064" max="3067" width="28.42578125" style="232" customWidth="1"/>
    <col min="3068" max="3318" width="9.140625" style="232"/>
    <col min="3319" max="3319" width="23.140625" style="232" customWidth="1"/>
    <col min="3320" max="3323" width="28.42578125" style="232" customWidth="1"/>
    <col min="3324" max="3574" width="9.140625" style="232"/>
    <col min="3575" max="3575" width="23.140625" style="232" customWidth="1"/>
    <col min="3576" max="3579" width="28.42578125" style="232" customWidth="1"/>
    <col min="3580" max="3830" width="9.140625" style="232"/>
    <col min="3831" max="3831" width="23.140625" style="232" customWidth="1"/>
    <col min="3832" max="3835" width="28.42578125" style="232" customWidth="1"/>
    <col min="3836" max="4086" width="9.140625" style="232"/>
    <col min="4087" max="4087" width="23.140625" style="232" customWidth="1"/>
    <col min="4088" max="4091" width="28.42578125" style="232" customWidth="1"/>
    <col min="4092" max="4342" width="9.140625" style="232"/>
    <col min="4343" max="4343" width="23.140625" style="232" customWidth="1"/>
    <col min="4344" max="4347" width="28.42578125" style="232" customWidth="1"/>
    <col min="4348" max="4598" width="9.140625" style="232"/>
    <col min="4599" max="4599" width="23.140625" style="232" customWidth="1"/>
    <col min="4600" max="4603" width="28.42578125" style="232" customWidth="1"/>
    <col min="4604" max="4854" width="9.140625" style="232"/>
    <col min="4855" max="4855" width="23.140625" style="232" customWidth="1"/>
    <col min="4856" max="4859" width="28.42578125" style="232" customWidth="1"/>
    <col min="4860" max="5110" width="9.140625" style="232"/>
    <col min="5111" max="5111" width="23.140625" style="232" customWidth="1"/>
    <col min="5112" max="5115" width="28.42578125" style="232" customWidth="1"/>
    <col min="5116" max="5366" width="9.140625" style="232"/>
    <col min="5367" max="5367" width="23.140625" style="232" customWidth="1"/>
    <col min="5368" max="5371" width="28.42578125" style="232" customWidth="1"/>
    <col min="5372" max="5622" width="9.140625" style="232"/>
    <col min="5623" max="5623" width="23.140625" style="232" customWidth="1"/>
    <col min="5624" max="5627" width="28.42578125" style="232" customWidth="1"/>
    <col min="5628" max="5878" width="9.140625" style="232"/>
    <col min="5879" max="5879" width="23.140625" style="232" customWidth="1"/>
    <col min="5880" max="5883" width="28.42578125" style="232" customWidth="1"/>
    <col min="5884" max="6134" width="9.140625" style="232"/>
    <col min="6135" max="6135" width="23.140625" style="232" customWidth="1"/>
    <col min="6136" max="6139" width="28.42578125" style="232" customWidth="1"/>
    <col min="6140" max="6390" width="9.140625" style="232"/>
    <col min="6391" max="6391" width="23.140625" style="232" customWidth="1"/>
    <col min="6392" max="6395" width="28.42578125" style="232" customWidth="1"/>
    <col min="6396" max="6646" width="9.140625" style="232"/>
    <col min="6647" max="6647" width="23.140625" style="232" customWidth="1"/>
    <col min="6648" max="6651" width="28.42578125" style="232" customWidth="1"/>
    <col min="6652" max="6902" width="9.140625" style="232"/>
    <col min="6903" max="6903" width="23.140625" style="232" customWidth="1"/>
    <col min="6904" max="6907" width="28.42578125" style="232" customWidth="1"/>
    <col min="6908" max="7158" width="9.140625" style="232"/>
    <col min="7159" max="7159" width="23.140625" style="232" customWidth="1"/>
    <col min="7160" max="7163" width="28.42578125" style="232" customWidth="1"/>
    <col min="7164" max="7414" width="9.140625" style="232"/>
    <col min="7415" max="7415" width="23.140625" style="232" customWidth="1"/>
    <col min="7416" max="7419" width="28.42578125" style="232" customWidth="1"/>
    <col min="7420" max="7670" width="9.140625" style="232"/>
    <col min="7671" max="7671" width="23.140625" style="232" customWidth="1"/>
    <col min="7672" max="7675" width="28.42578125" style="232" customWidth="1"/>
    <col min="7676" max="7926" width="9.140625" style="232"/>
    <col min="7927" max="7927" width="23.140625" style="232" customWidth="1"/>
    <col min="7928" max="7931" width="28.42578125" style="232" customWidth="1"/>
    <col min="7932" max="8182" width="9.140625" style="232"/>
    <col min="8183" max="8183" width="23.140625" style="232" customWidth="1"/>
    <col min="8184" max="8187" width="28.42578125" style="232" customWidth="1"/>
    <col min="8188" max="8438" width="9.140625" style="232"/>
    <col min="8439" max="8439" width="23.140625" style="232" customWidth="1"/>
    <col min="8440" max="8443" width="28.42578125" style="232" customWidth="1"/>
    <col min="8444" max="8694" width="9.140625" style="232"/>
    <col min="8695" max="8695" width="23.140625" style="232" customWidth="1"/>
    <col min="8696" max="8699" width="28.42578125" style="232" customWidth="1"/>
    <col min="8700" max="8950" width="9.140625" style="232"/>
    <col min="8951" max="8951" width="23.140625" style="232" customWidth="1"/>
    <col min="8952" max="8955" width="28.42578125" style="232" customWidth="1"/>
    <col min="8956" max="9206" width="9.140625" style="232"/>
    <col min="9207" max="9207" width="23.140625" style="232" customWidth="1"/>
    <col min="9208" max="9211" width="28.42578125" style="232" customWidth="1"/>
    <col min="9212" max="9462" width="9.140625" style="232"/>
    <col min="9463" max="9463" width="23.140625" style="232" customWidth="1"/>
    <col min="9464" max="9467" width="28.42578125" style="232" customWidth="1"/>
    <col min="9468" max="9718" width="9.140625" style="232"/>
    <col min="9719" max="9719" width="23.140625" style="232" customWidth="1"/>
    <col min="9720" max="9723" width="28.42578125" style="232" customWidth="1"/>
    <col min="9724" max="9974" width="9.140625" style="232"/>
    <col min="9975" max="9975" width="23.140625" style="232" customWidth="1"/>
    <col min="9976" max="9979" width="28.42578125" style="232" customWidth="1"/>
    <col min="9980" max="10230" width="9.140625" style="232"/>
    <col min="10231" max="10231" width="23.140625" style="232" customWidth="1"/>
    <col min="10232" max="10235" width="28.42578125" style="232" customWidth="1"/>
    <col min="10236" max="10486" width="9.140625" style="232"/>
    <col min="10487" max="10487" width="23.140625" style="232" customWidth="1"/>
    <col min="10488" max="10491" width="28.42578125" style="232" customWidth="1"/>
    <col min="10492" max="10742" width="9.140625" style="232"/>
    <col min="10743" max="10743" width="23.140625" style="232" customWidth="1"/>
    <col min="10744" max="10747" width="28.42578125" style="232" customWidth="1"/>
    <col min="10748" max="10998" width="9.140625" style="232"/>
    <col min="10999" max="10999" width="23.140625" style="232" customWidth="1"/>
    <col min="11000" max="11003" width="28.42578125" style="232" customWidth="1"/>
    <col min="11004" max="11254" width="9.140625" style="232"/>
    <col min="11255" max="11255" width="23.140625" style="232" customWidth="1"/>
    <col min="11256" max="11259" width="28.42578125" style="232" customWidth="1"/>
    <col min="11260" max="11510" width="9.140625" style="232"/>
    <col min="11511" max="11511" width="23.140625" style="232" customWidth="1"/>
    <col min="11512" max="11515" width="28.42578125" style="232" customWidth="1"/>
    <col min="11516" max="11766" width="9.140625" style="232"/>
    <col min="11767" max="11767" width="23.140625" style="232" customWidth="1"/>
    <col min="11768" max="11771" width="28.42578125" style="232" customWidth="1"/>
    <col min="11772" max="12022" width="9.140625" style="232"/>
    <col min="12023" max="12023" width="23.140625" style="232" customWidth="1"/>
    <col min="12024" max="12027" width="28.42578125" style="232" customWidth="1"/>
    <col min="12028" max="12278" width="9.140625" style="232"/>
    <col min="12279" max="12279" width="23.140625" style="232" customWidth="1"/>
    <col min="12280" max="12283" width="28.42578125" style="232" customWidth="1"/>
    <col min="12284" max="12534" width="9.140625" style="232"/>
    <col min="12535" max="12535" width="23.140625" style="232" customWidth="1"/>
    <col min="12536" max="12539" width="28.42578125" style="232" customWidth="1"/>
    <col min="12540" max="12790" width="9.140625" style="232"/>
    <col min="12791" max="12791" width="23.140625" style="232" customWidth="1"/>
    <col min="12792" max="12795" width="28.42578125" style="232" customWidth="1"/>
    <col min="12796" max="13046" width="9.140625" style="232"/>
    <col min="13047" max="13047" width="23.140625" style="232" customWidth="1"/>
    <col min="13048" max="13051" width="28.42578125" style="232" customWidth="1"/>
    <col min="13052" max="13302" width="9.140625" style="232"/>
    <col min="13303" max="13303" width="23.140625" style="232" customWidth="1"/>
    <col min="13304" max="13307" width="28.42578125" style="232" customWidth="1"/>
    <col min="13308" max="13558" width="9.140625" style="232"/>
    <col min="13559" max="13559" width="23.140625" style="232" customWidth="1"/>
    <col min="13560" max="13563" width="28.42578125" style="232" customWidth="1"/>
    <col min="13564" max="13814" width="9.140625" style="232"/>
    <col min="13815" max="13815" width="23.140625" style="232" customWidth="1"/>
    <col min="13816" max="13819" width="28.42578125" style="232" customWidth="1"/>
    <col min="13820" max="14070" width="9.140625" style="232"/>
    <col min="14071" max="14071" width="23.140625" style="232" customWidth="1"/>
    <col min="14072" max="14075" width="28.42578125" style="232" customWidth="1"/>
    <col min="14076" max="14326" width="9.140625" style="232"/>
    <col min="14327" max="14327" width="23.140625" style="232" customWidth="1"/>
    <col min="14328" max="14331" width="28.42578125" style="232" customWidth="1"/>
    <col min="14332" max="14582" width="9.140625" style="232"/>
    <col min="14583" max="14583" width="23.140625" style="232" customWidth="1"/>
    <col min="14584" max="14587" width="28.42578125" style="232" customWidth="1"/>
    <col min="14588" max="14838" width="9.140625" style="232"/>
    <col min="14839" max="14839" width="23.140625" style="232" customWidth="1"/>
    <col min="14840" max="14843" width="28.42578125" style="232" customWidth="1"/>
    <col min="14844" max="15094" width="9.140625" style="232"/>
    <col min="15095" max="15095" width="23.140625" style="232" customWidth="1"/>
    <col min="15096" max="15099" width="28.42578125" style="232" customWidth="1"/>
    <col min="15100" max="15350" width="9.140625" style="232"/>
    <col min="15351" max="15351" width="23.140625" style="232" customWidth="1"/>
    <col min="15352" max="15355" width="28.42578125" style="232" customWidth="1"/>
    <col min="15356" max="15606" width="9.140625" style="232"/>
    <col min="15607" max="15607" width="23.140625" style="232" customWidth="1"/>
    <col min="15608" max="15611" width="28.42578125" style="232" customWidth="1"/>
    <col min="15612" max="15862" width="9.140625" style="232"/>
    <col min="15863" max="15863" width="23.140625" style="232" customWidth="1"/>
    <col min="15864" max="15867" width="28.42578125" style="232" customWidth="1"/>
    <col min="15868" max="16118" width="9.140625" style="232"/>
    <col min="16119" max="16119" width="23.140625" style="232" customWidth="1"/>
    <col min="16120" max="16123" width="28.42578125" style="232" customWidth="1"/>
    <col min="16124" max="16384" width="9.140625" style="232"/>
  </cols>
  <sheetData>
    <row r="1" spans="1:6" ht="32.25" customHeight="1">
      <c r="A1" s="418" t="s">
        <v>153</v>
      </c>
      <c r="B1" s="418"/>
      <c r="C1" s="418"/>
      <c r="D1" s="418"/>
      <c r="E1" s="418"/>
      <c r="F1" s="418"/>
    </row>
    <row r="2" spans="1:6" ht="12.75" customHeight="1">
      <c r="A2" s="238"/>
      <c r="B2" s="233"/>
      <c r="C2" s="233"/>
      <c r="D2" s="233"/>
      <c r="F2" s="235" t="s">
        <v>154</v>
      </c>
    </row>
    <row r="3" spans="1:6" ht="18.75" customHeight="1">
      <c r="A3" s="383"/>
      <c r="B3" s="387" t="s">
        <v>180</v>
      </c>
      <c r="C3" s="387" t="s">
        <v>80</v>
      </c>
      <c r="D3" s="387"/>
      <c r="E3" s="387" t="s">
        <v>218</v>
      </c>
      <c r="F3" s="379" t="s">
        <v>181</v>
      </c>
    </row>
    <row r="4" spans="1:6" ht="32.25" customHeight="1">
      <c r="A4" s="383"/>
      <c r="B4" s="387"/>
      <c r="C4" s="146" t="s">
        <v>79</v>
      </c>
      <c r="D4" s="146" t="s">
        <v>78</v>
      </c>
      <c r="E4" s="387"/>
      <c r="F4" s="402"/>
    </row>
    <row r="5" spans="1:6" ht="12.75" customHeight="1">
      <c r="A5" s="147" t="s">
        <v>85</v>
      </c>
      <c r="B5" s="133">
        <v>467</v>
      </c>
      <c r="C5" s="133">
        <v>1502</v>
      </c>
      <c r="D5" s="133">
        <v>303</v>
      </c>
      <c r="E5" s="133">
        <v>411</v>
      </c>
      <c r="F5" s="133">
        <v>430</v>
      </c>
    </row>
    <row r="6" spans="1:6">
      <c r="A6" s="147" t="s">
        <v>86</v>
      </c>
      <c r="B6" s="133">
        <v>211</v>
      </c>
      <c r="C6" s="133">
        <v>1051</v>
      </c>
      <c r="D6" s="133">
        <v>203</v>
      </c>
      <c r="E6" s="133">
        <v>355</v>
      </c>
      <c r="F6" s="133">
        <v>277</v>
      </c>
    </row>
    <row r="7" spans="1:6">
      <c r="A7" s="147" t="s">
        <v>87</v>
      </c>
      <c r="B7" s="133">
        <v>1348</v>
      </c>
      <c r="C7" s="133">
        <v>1798</v>
      </c>
      <c r="D7" s="133">
        <v>600</v>
      </c>
      <c r="E7" s="133">
        <v>491</v>
      </c>
      <c r="F7" s="133">
        <v>637</v>
      </c>
    </row>
    <row r="8" spans="1:6">
      <c r="A8" s="147" t="s">
        <v>88</v>
      </c>
      <c r="B8" s="133">
        <v>258</v>
      </c>
      <c r="C8" s="133">
        <v>1815</v>
      </c>
      <c r="D8" s="133">
        <v>184</v>
      </c>
      <c r="E8" s="133">
        <v>342</v>
      </c>
      <c r="F8" s="133">
        <v>316</v>
      </c>
    </row>
    <row r="9" spans="1:6">
      <c r="A9" s="147" t="s">
        <v>89</v>
      </c>
      <c r="B9" s="133">
        <v>750</v>
      </c>
      <c r="C9" s="133">
        <v>1530</v>
      </c>
      <c r="D9" s="133">
        <v>628</v>
      </c>
      <c r="E9" s="133">
        <v>614</v>
      </c>
      <c r="F9" s="133">
        <v>662</v>
      </c>
    </row>
    <row r="10" spans="1:6">
      <c r="A10" s="147" t="s">
        <v>90</v>
      </c>
      <c r="B10" s="133">
        <v>286</v>
      </c>
      <c r="C10" s="133">
        <v>1599</v>
      </c>
      <c r="D10" s="133">
        <v>202</v>
      </c>
      <c r="E10" s="133">
        <v>325</v>
      </c>
      <c r="F10" s="133">
        <v>313</v>
      </c>
    </row>
    <row r="11" spans="1:6">
      <c r="A11" s="147" t="s">
        <v>91</v>
      </c>
      <c r="B11" s="133">
        <v>139</v>
      </c>
      <c r="C11" s="133">
        <v>339</v>
      </c>
      <c r="D11" s="133">
        <v>115</v>
      </c>
      <c r="E11" s="133">
        <v>187</v>
      </c>
      <c r="F11" s="133">
        <v>171</v>
      </c>
    </row>
    <row r="12" spans="1:6">
      <c r="A12" s="147" t="s">
        <v>92</v>
      </c>
      <c r="B12" s="133">
        <v>455</v>
      </c>
      <c r="C12" s="133">
        <v>1111</v>
      </c>
      <c r="D12" s="133">
        <v>435</v>
      </c>
      <c r="E12" s="133">
        <v>453</v>
      </c>
      <c r="F12" s="133">
        <v>453</v>
      </c>
    </row>
    <row r="13" spans="1:6">
      <c r="A13" s="147" t="s">
        <v>93</v>
      </c>
      <c r="B13" s="133">
        <v>560</v>
      </c>
      <c r="C13" s="133">
        <v>1533</v>
      </c>
      <c r="D13" s="133">
        <v>455</v>
      </c>
      <c r="E13" s="133">
        <v>547</v>
      </c>
      <c r="F13" s="133">
        <v>552</v>
      </c>
    </row>
    <row r="14" spans="1:6">
      <c r="A14" s="147" t="s">
        <v>94</v>
      </c>
      <c r="B14" s="133">
        <v>394</v>
      </c>
      <c r="C14" s="133">
        <v>683</v>
      </c>
      <c r="D14" s="133">
        <v>389</v>
      </c>
      <c r="E14" s="133">
        <v>382</v>
      </c>
      <c r="F14" s="133">
        <v>388</v>
      </c>
    </row>
    <row r="15" spans="1:6">
      <c r="A15" s="147" t="s">
        <v>95</v>
      </c>
      <c r="B15" s="133">
        <v>1163</v>
      </c>
      <c r="C15" s="133">
        <v>1561</v>
      </c>
      <c r="D15" s="133">
        <v>491</v>
      </c>
      <c r="E15" s="133">
        <v>488</v>
      </c>
      <c r="F15" s="133">
        <v>666</v>
      </c>
    </row>
    <row r="16" spans="1:6">
      <c r="A16" s="147" t="s">
        <v>96</v>
      </c>
      <c r="B16" s="133">
        <v>564</v>
      </c>
      <c r="C16" s="133">
        <v>2364</v>
      </c>
      <c r="D16" s="133">
        <v>259</v>
      </c>
      <c r="E16" s="133">
        <v>284</v>
      </c>
      <c r="F16" s="133">
        <v>307</v>
      </c>
    </row>
    <row r="17" spans="1:6">
      <c r="A17" s="147" t="s">
        <v>98</v>
      </c>
      <c r="B17" s="133">
        <v>683</v>
      </c>
      <c r="C17" s="133">
        <v>1636</v>
      </c>
      <c r="D17" s="133">
        <v>370</v>
      </c>
      <c r="E17" s="133">
        <v>404</v>
      </c>
      <c r="F17" s="133">
        <v>520</v>
      </c>
    </row>
    <row r="18" spans="1:6" ht="14.25" customHeight="1">
      <c r="A18" s="147" t="s">
        <v>99</v>
      </c>
      <c r="B18" s="133">
        <v>786</v>
      </c>
      <c r="C18" s="133">
        <v>1529</v>
      </c>
      <c r="D18" s="133">
        <v>274</v>
      </c>
      <c r="E18" s="133">
        <v>278</v>
      </c>
      <c r="F18" s="133">
        <v>511</v>
      </c>
    </row>
    <row r="19" spans="1:6">
      <c r="A19" s="147" t="s">
        <v>188</v>
      </c>
      <c r="B19" s="133">
        <v>961</v>
      </c>
      <c r="C19" s="133">
        <v>1397</v>
      </c>
      <c r="D19" s="133">
        <v>399</v>
      </c>
      <c r="E19" s="133">
        <v>471</v>
      </c>
      <c r="F19" s="133">
        <v>514</v>
      </c>
    </row>
    <row r="20" spans="1:6">
      <c r="A20" s="147" t="s">
        <v>101</v>
      </c>
      <c r="B20" s="133">
        <v>394</v>
      </c>
      <c r="C20" s="138" t="s">
        <v>187</v>
      </c>
      <c r="D20" s="133">
        <v>394</v>
      </c>
      <c r="E20" s="133">
        <v>742</v>
      </c>
      <c r="F20" s="133">
        <v>489</v>
      </c>
    </row>
    <row r="21" spans="1:6">
      <c r="A21" s="147" t="s">
        <v>102</v>
      </c>
      <c r="B21" s="133">
        <v>307</v>
      </c>
      <c r="C21" s="133">
        <v>1584</v>
      </c>
      <c r="D21" s="133">
        <v>233</v>
      </c>
      <c r="E21" s="133">
        <v>363</v>
      </c>
      <c r="F21" s="133">
        <v>338</v>
      </c>
    </row>
    <row r="22" spans="1:6">
      <c r="A22" s="147" t="s">
        <v>103</v>
      </c>
      <c r="B22" s="133">
        <v>360</v>
      </c>
      <c r="C22" s="138" t="s">
        <v>187</v>
      </c>
      <c r="D22" s="133">
        <v>360</v>
      </c>
      <c r="E22" s="133">
        <v>361</v>
      </c>
      <c r="F22" s="133">
        <v>360</v>
      </c>
    </row>
    <row r="23" spans="1:6">
      <c r="A23" s="147" t="s">
        <v>104</v>
      </c>
      <c r="B23" s="138" t="s">
        <v>187</v>
      </c>
      <c r="C23" s="138" t="s">
        <v>187</v>
      </c>
      <c r="D23" s="138" t="s">
        <v>187</v>
      </c>
      <c r="E23" s="133">
        <v>131</v>
      </c>
      <c r="F23" s="133">
        <v>131</v>
      </c>
    </row>
    <row r="24" spans="1:6">
      <c r="A24" s="148" t="s">
        <v>105</v>
      </c>
      <c r="B24" s="140">
        <v>1174</v>
      </c>
      <c r="C24" s="140">
        <v>1573</v>
      </c>
      <c r="D24" s="140">
        <v>514</v>
      </c>
      <c r="E24" s="140">
        <v>293</v>
      </c>
      <c r="F24" s="140">
        <v>433</v>
      </c>
    </row>
    <row r="26" spans="1:6">
      <c r="A26" s="251"/>
    </row>
  </sheetData>
  <mergeCells count="6">
    <mergeCell ref="A1:F1"/>
    <mergeCell ref="E3:E4"/>
    <mergeCell ref="F3:F4"/>
    <mergeCell ref="A3:A4"/>
    <mergeCell ref="B3:B4"/>
    <mergeCell ref="C3:D3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>
      <selection activeCell="A26" sqref="A26"/>
    </sheetView>
  </sheetViews>
  <sheetFormatPr defaultRowHeight="12.75"/>
  <cols>
    <col min="1" max="1" width="23.7109375" style="232" customWidth="1"/>
    <col min="2" max="4" width="28.28515625" style="232" customWidth="1"/>
    <col min="5" max="5" width="28.28515625" style="234" customWidth="1"/>
    <col min="6" max="6" width="27.85546875" style="232" customWidth="1"/>
    <col min="7" max="7" width="9.140625" style="232"/>
    <col min="8" max="8" width="9.140625" style="232" customWidth="1"/>
    <col min="9" max="256" width="9.140625" style="232"/>
    <col min="257" max="257" width="23.7109375" style="232" customWidth="1"/>
    <col min="258" max="261" width="28.28515625" style="232" customWidth="1"/>
    <col min="262" max="512" width="9.140625" style="232"/>
    <col min="513" max="513" width="23.7109375" style="232" customWidth="1"/>
    <col min="514" max="517" width="28.28515625" style="232" customWidth="1"/>
    <col min="518" max="768" width="9.140625" style="232"/>
    <col min="769" max="769" width="23.7109375" style="232" customWidth="1"/>
    <col min="770" max="773" width="28.28515625" style="232" customWidth="1"/>
    <col min="774" max="1024" width="9.140625" style="232"/>
    <col min="1025" max="1025" width="23.7109375" style="232" customWidth="1"/>
    <col min="1026" max="1029" width="28.28515625" style="232" customWidth="1"/>
    <col min="1030" max="1280" width="9.140625" style="232"/>
    <col min="1281" max="1281" width="23.7109375" style="232" customWidth="1"/>
    <col min="1282" max="1285" width="28.28515625" style="232" customWidth="1"/>
    <col min="1286" max="1536" width="9.140625" style="232"/>
    <col min="1537" max="1537" width="23.7109375" style="232" customWidth="1"/>
    <col min="1538" max="1541" width="28.28515625" style="232" customWidth="1"/>
    <col min="1542" max="1792" width="9.140625" style="232"/>
    <col min="1793" max="1793" width="23.7109375" style="232" customWidth="1"/>
    <col min="1794" max="1797" width="28.28515625" style="232" customWidth="1"/>
    <col min="1798" max="2048" width="9.140625" style="232"/>
    <col min="2049" max="2049" width="23.7109375" style="232" customWidth="1"/>
    <col min="2050" max="2053" width="28.28515625" style="232" customWidth="1"/>
    <col min="2054" max="2304" width="9.140625" style="232"/>
    <col min="2305" max="2305" width="23.7109375" style="232" customWidth="1"/>
    <col min="2306" max="2309" width="28.28515625" style="232" customWidth="1"/>
    <col min="2310" max="2560" width="9.140625" style="232"/>
    <col min="2561" max="2561" width="23.7109375" style="232" customWidth="1"/>
    <col min="2562" max="2565" width="28.28515625" style="232" customWidth="1"/>
    <col min="2566" max="2816" width="9.140625" style="232"/>
    <col min="2817" max="2817" width="23.7109375" style="232" customWidth="1"/>
    <col min="2818" max="2821" width="28.28515625" style="232" customWidth="1"/>
    <col min="2822" max="3072" width="9.140625" style="232"/>
    <col min="3073" max="3073" width="23.7109375" style="232" customWidth="1"/>
    <col min="3074" max="3077" width="28.28515625" style="232" customWidth="1"/>
    <col min="3078" max="3328" width="9.140625" style="232"/>
    <col min="3329" max="3329" width="23.7109375" style="232" customWidth="1"/>
    <col min="3330" max="3333" width="28.28515625" style="232" customWidth="1"/>
    <col min="3334" max="3584" width="9.140625" style="232"/>
    <col min="3585" max="3585" width="23.7109375" style="232" customWidth="1"/>
    <col min="3586" max="3589" width="28.28515625" style="232" customWidth="1"/>
    <col min="3590" max="3840" width="9.140625" style="232"/>
    <col min="3841" max="3841" width="23.7109375" style="232" customWidth="1"/>
    <col min="3842" max="3845" width="28.28515625" style="232" customWidth="1"/>
    <col min="3846" max="4096" width="9.140625" style="232"/>
    <col min="4097" max="4097" width="23.7109375" style="232" customWidth="1"/>
    <col min="4098" max="4101" width="28.28515625" style="232" customWidth="1"/>
    <col min="4102" max="4352" width="9.140625" style="232"/>
    <col min="4353" max="4353" width="23.7109375" style="232" customWidth="1"/>
    <col min="4354" max="4357" width="28.28515625" style="232" customWidth="1"/>
    <col min="4358" max="4608" width="9.140625" style="232"/>
    <col min="4609" max="4609" width="23.7109375" style="232" customWidth="1"/>
    <col min="4610" max="4613" width="28.28515625" style="232" customWidth="1"/>
    <col min="4614" max="4864" width="9.140625" style="232"/>
    <col min="4865" max="4865" width="23.7109375" style="232" customWidth="1"/>
    <col min="4866" max="4869" width="28.28515625" style="232" customWidth="1"/>
    <col min="4870" max="5120" width="9.140625" style="232"/>
    <col min="5121" max="5121" width="23.7109375" style="232" customWidth="1"/>
    <col min="5122" max="5125" width="28.28515625" style="232" customWidth="1"/>
    <col min="5126" max="5376" width="9.140625" style="232"/>
    <col min="5377" max="5377" width="23.7109375" style="232" customWidth="1"/>
    <col min="5378" max="5381" width="28.28515625" style="232" customWidth="1"/>
    <col min="5382" max="5632" width="9.140625" style="232"/>
    <col min="5633" max="5633" width="23.7109375" style="232" customWidth="1"/>
    <col min="5634" max="5637" width="28.28515625" style="232" customWidth="1"/>
    <col min="5638" max="5888" width="9.140625" style="232"/>
    <col min="5889" max="5889" width="23.7109375" style="232" customWidth="1"/>
    <col min="5890" max="5893" width="28.28515625" style="232" customWidth="1"/>
    <col min="5894" max="6144" width="9.140625" style="232"/>
    <col min="6145" max="6145" width="23.7109375" style="232" customWidth="1"/>
    <col min="6146" max="6149" width="28.28515625" style="232" customWidth="1"/>
    <col min="6150" max="6400" width="9.140625" style="232"/>
    <col min="6401" max="6401" width="23.7109375" style="232" customWidth="1"/>
    <col min="6402" max="6405" width="28.28515625" style="232" customWidth="1"/>
    <col min="6406" max="6656" width="9.140625" style="232"/>
    <col min="6657" max="6657" width="23.7109375" style="232" customWidth="1"/>
    <col min="6658" max="6661" width="28.28515625" style="232" customWidth="1"/>
    <col min="6662" max="6912" width="9.140625" style="232"/>
    <col min="6913" max="6913" width="23.7109375" style="232" customWidth="1"/>
    <col min="6914" max="6917" width="28.28515625" style="232" customWidth="1"/>
    <col min="6918" max="7168" width="9.140625" style="232"/>
    <col min="7169" max="7169" width="23.7109375" style="232" customWidth="1"/>
    <col min="7170" max="7173" width="28.28515625" style="232" customWidth="1"/>
    <col min="7174" max="7424" width="9.140625" style="232"/>
    <col min="7425" max="7425" width="23.7109375" style="232" customWidth="1"/>
    <col min="7426" max="7429" width="28.28515625" style="232" customWidth="1"/>
    <col min="7430" max="7680" width="9.140625" style="232"/>
    <col min="7681" max="7681" width="23.7109375" style="232" customWidth="1"/>
    <col min="7682" max="7685" width="28.28515625" style="232" customWidth="1"/>
    <col min="7686" max="7936" width="9.140625" style="232"/>
    <col min="7937" max="7937" width="23.7109375" style="232" customWidth="1"/>
    <col min="7938" max="7941" width="28.28515625" style="232" customWidth="1"/>
    <col min="7942" max="8192" width="9.140625" style="232"/>
    <col min="8193" max="8193" width="23.7109375" style="232" customWidth="1"/>
    <col min="8194" max="8197" width="28.28515625" style="232" customWidth="1"/>
    <col min="8198" max="8448" width="9.140625" style="232"/>
    <col min="8449" max="8449" width="23.7109375" style="232" customWidth="1"/>
    <col min="8450" max="8453" width="28.28515625" style="232" customWidth="1"/>
    <col min="8454" max="8704" width="9.140625" style="232"/>
    <col min="8705" max="8705" width="23.7109375" style="232" customWidth="1"/>
    <col min="8706" max="8709" width="28.28515625" style="232" customWidth="1"/>
    <col min="8710" max="8960" width="9.140625" style="232"/>
    <col min="8961" max="8961" width="23.7109375" style="232" customWidth="1"/>
    <col min="8962" max="8965" width="28.28515625" style="232" customWidth="1"/>
    <col min="8966" max="9216" width="9.140625" style="232"/>
    <col min="9217" max="9217" width="23.7109375" style="232" customWidth="1"/>
    <col min="9218" max="9221" width="28.28515625" style="232" customWidth="1"/>
    <col min="9222" max="9472" width="9.140625" style="232"/>
    <col min="9473" max="9473" width="23.7109375" style="232" customWidth="1"/>
    <col min="9474" max="9477" width="28.28515625" style="232" customWidth="1"/>
    <col min="9478" max="9728" width="9.140625" style="232"/>
    <col min="9729" max="9729" width="23.7109375" style="232" customWidth="1"/>
    <col min="9730" max="9733" width="28.28515625" style="232" customWidth="1"/>
    <col min="9734" max="9984" width="9.140625" style="232"/>
    <col min="9985" max="9985" width="23.7109375" style="232" customWidth="1"/>
    <col min="9986" max="9989" width="28.28515625" style="232" customWidth="1"/>
    <col min="9990" max="10240" width="9.140625" style="232"/>
    <col min="10241" max="10241" width="23.7109375" style="232" customWidth="1"/>
    <col min="10242" max="10245" width="28.28515625" style="232" customWidth="1"/>
    <col min="10246" max="10496" width="9.140625" style="232"/>
    <col min="10497" max="10497" width="23.7109375" style="232" customWidth="1"/>
    <col min="10498" max="10501" width="28.28515625" style="232" customWidth="1"/>
    <col min="10502" max="10752" width="9.140625" style="232"/>
    <col min="10753" max="10753" width="23.7109375" style="232" customWidth="1"/>
    <col min="10754" max="10757" width="28.28515625" style="232" customWidth="1"/>
    <col min="10758" max="11008" width="9.140625" style="232"/>
    <col min="11009" max="11009" width="23.7109375" style="232" customWidth="1"/>
    <col min="11010" max="11013" width="28.28515625" style="232" customWidth="1"/>
    <col min="11014" max="11264" width="9.140625" style="232"/>
    <col min="11265" max="11265" width="23.7109375" style="232" customWidth="1"/>
    <col min="11266" max="11269" width="28.28515625" style="232" customWidth="1"/>
    <col min="11270" max="11520" width="9.140625" style="232"/>
    <col min="11521" max="11521" width="23.7109375" style="232" customWidth="1"/>
    <col min="11522" max="11525" width="28.28515625" style="232" customWidth="1"/>
    <col min="11526" max="11776" width="9.140625" style="232"/>
    <col min="11777" max="11777" width="23.7109375" style="232" customWidth="1"/>
    <col min="11778" max="11781" width="28.28515625" style="232" customWidth="1"/>
    <col min="11782" max="12032" width="9.140625" style="232"/>
    <col min="12033" max="12033" width="23.7109375" style="232" customWidth="1"/>
    <col min="12034" max="12037" width="28.28515625" style="232" customWidth="1"/>
    <col min="12038" max="12288" width="9.140625" style="232"/>
    <col min="12289" max="12289" width="23.7109375" style="232" customWidth="1"/>
    <col min="12290" max="12293" width="28.28515625" style="232" customWidth="1"/>
    <col min="12294" max="12544" width="9.140625" style="232"/>
    <col min="12545" max="12545" width="23.7109375" style="232" customWidth="1"/>
    <col min="12546" max="12549" width="28.28515625" style="232" customWidth="1"/>
    <col min="12550" max="12800" width="9.140625" style="232"/>
    <col min="12801" max="12801" width="23.7109375" style="232" customWidth="1"/>
    <col min="12802" max="12805" width="28.28515625" style="232" customWidth="1"/>
    <col min="12806" max="13056" width="9.140625" style="232"/>
    <col min="13057" max="13057" width="23.7109375" style="232" customWidth="1"/>
    <col min="13058" max="13061" width="28.28515625" style="232" customWidth="1"/>
    <col min="13062" max="13312" width="9.140625" style="232"/>
    <col min="13313" max="13313" width="23.7109375" style="232" customWidth="1"/>
    <col min="13314" max="13317" width="28.28515625" style="232" customWidth="1"/>
    <col min="13318" max="13568" width="9.140625" style="232"/>
    <col min="13569" max="13569" width="23.7109375" style="232" customWidth="1"/>
    <col min="13570" max="13573" width="28.28515625" style="232" customWidth="1"/>
    <col min="13574" max="13824" width="9.140625" style="232"/>
    <col min="13825" max="13825" width="23.7109375" style="232" customWidth="1"/>
    <col min="13826" max="13829" width="28.28515625" style="232" customWidth="1"/>
    <col min="13830" max="14080" width="9.140625" style="232"/>
    <col min="14081" max="14081" width="23.7109375" style="232" customWidth="1"/>
    <col min="14082" max="14085" width="28.28515625" style="232" customWidth="1"/>
    <col min="14086" max="14336" width="9.140625" style="232"/>
    <col min="14337" max="14337" width="23.7109375" style="232" customWidth="1"/>
    <col min="14338" max="14341" width="28.28515625" style="232" customWidth="1"/>
    <col min="14342" max="14592" width="9.140625" style="232"/>
    <col min="14593" max="14593" width="23.7109375" style="232" customWidth="1"/>
    <col min="14594" max="14597" width="28.28515625" style="232" customWidth="1"/>
    <col min="14598" max="14848" width="9.140625" style="232"/>
    <col min="14849" max="14849" width="23.7109375" style="232" customWidth="1"/>
    <col min="14850" max="14853" width="28.28515625" style="232" customWidth="1"/>
    <col min="14854" max="15104" width="9.140625" style="232"/>
    <col min="15105" max="15105" width="23.7109375" style="232" customWidth="1"/>
    <col min="15106" max="15109" width="28.28515625" style="232" customWidth="1"/>
    <col min="15110" max="15360" width="9.140625" style="232"/>
    <col min="15361" max="15361" width="23.7109375" style="232" customWidth="1"/>
    <col min="15362" max="15365" width="28.28515625" style="232" customWidth="1"/>
    <col min="15366" max="15616" width="9.140625" style="232"/>
    <col min="15617" max="15617" width="23.7109375" style="232" customWidth="1"/>
    <col min="15618" max="15621" width="28.28515625" style="232" customWidth="1"/>
    <col min="15622" max="15872" width="9.140625" style="232"/>
    <col min="15873" max="15873" width="23.7109375" style="232" customWidth="1"/>
    <col min="15874" max="15877" width="28.28515625" style="232" customWidth="1"/>
    <col min="15878" max="16128" width="9.140625" style="232"/>
    <col min="16129" max="16129" width="23.7109375" style="232" customWidth="1"/>
    <col min="16130" max="16133" width="28.28515625" style="232" customWidth="1"/>
    <col min="16134" max="16384" width="9.140625" style="232"/>
  </cols>
  <sheetData>
    <row r="1" spans="1:7" ht="33" customHeight="1">
      <c r="A1" s="418" t="s">
        <v>155</v>
      </c>
      <c r="B1" s="418"/>
      <c r="C1" s="418"/>
      <c r="D1" s="418"/>
      <c r="E1" s="418"/>
      <c r="F1" s="418"/>
    </row>
    <row r="2" spans="1:7">
      <c r="A2" s="157"/>
      <c r="B2" s="233"/>
      <c r="C2" s="233"/>
      <c r="D2" s="233"/>
      <c r="F2" s="235" t="s">
        <v>124</v>
      </c>
    </row>
    <row r="3" spans="1:7" ht="35.25" customHeight="1">
      <c r="A3" s="419"/>
      <c r="B3" s="421" t="s">
        <v>180</v>
      </c>
      <c r="C3" s="352" t="s">
        <v>80</v>
      </c>
      <c r="D3" s="423"/>
      <c r="E3" s="345" t="s">
        <v>218</v>
      </c>
      <c r="F3" s="346" t="s">
        <v>181</v>
      </c>
    </row>
    <row r="4" spans="1:7" ht="33.75">
      <c r="A4" s="420"/>
      <c r="B4" s="422"/>
      <c r="C4" s="21" t="s">
        <v>79</v>
      </c>
      <c r="D4" s="21" t="s">
        <v>78</v>
      </c>
      <c r="E4" s="348"/>
      <c r="F4" s="349"/>
      <c r="G4" s="136"/>
    </row>
    <row r="5" spans="1:7">
      <c r="A5" s="147" t="s">
        <v>85</v>
      </c>
      <c r="B5" s="133">
        <v>66</v>
      </c>
      <c r="C5" s="133">
        <v>67</v>
      </c>
      <c r="D5" s="133">
        <v>26</v>
      </c>
      <c r="E5" s="133">
        <v>29</v>
      </c>
      <c r="F5" s="133">
        <v>57</v>
      </c>
      <c r="G5" s="136"/>
    </row>
    <row r="6" spans="1:7">
      <c r="A6" s="147" t="s">
        <v>86</v>
      </c>
      <c r="B6" s="133">
        <v>32</v>
      </c>
      <c r="C6" s="133">
        <v>35</v>
      </c>
      <c r="D6" s="133">
        <v>22</v>
      </c>
      <c r="E6" s="133">
        <v>34</v>
      </c>
      <c r="F6" s="133">
        <v>34</v>
      </c>
      <c r="G6" s="136"/>
    </row>
    <row r="7" spans="1:7">
      <c r="A7" s="147" t="s">
        <v>87</v>
      </c>
      <c r="B7" s="133">
        <v>70</v>
      </c>
      <c r="C7" s="133">
        <v>70</v>
      </c>
      <c r="D7" s="133">
        <v>50</v>
      </c>
      <c r="E7" s="133">
        <v>19</v>
      </c>
      <c r="F7" s="133">
        <v>61</v>
      </c>
      <c r="G7" s="136"/>
    </row>
    <row r="8" spans="1:7">
      <c r="A8" s="147" t="s">
        <v>88</v>
      </c>
      <c r="B8" s="133">
        <v>64</v>
      </c>
      <c r="C8" s="133">
        <v>65</v>
      </c>
      <c r="D8" s="133">
        <v>18</v>
      </c>
      <c r="E8" s="133">
        <v>39</v>
      </c>
      <c r="F8" s="133">
        <v>54</v>
      </c>
      <c r="G8" s="136"/>
    </row>
    <row r="9" spans="1:7">
      <c r="A9" s="147" t="s">
        <v>89</v>
      </c>
      <c r="B9" s="133">
        <v>51</v>
      </c>
      <c r="C9" s="133">
        <v>51</v>
      </c>
      <c r="D9" s="133">
        <v>46</v>
      </c>
      <c r="E9" s="133">
        <v>56</v>
      </c>
      <c r="F9" s="133">
        <v>51</v>
      </c>
      <c r="G9" s="136"/>
    </row>
    <row r="10" spans="1:7">
      <c r="A10" s="147" t="s">
        <v>90</v>
      </c>
      <c r="B10" s="133">
        <v>88</v>
      </c>
      <c r="C10" s="133">
        <v>89</v>
      </c>
      <c r="D10" s="133">
        <v>41</v>
      </c>
      <c r="E10" s="133">
        <v>20</v>
      </c>
      <c r="F10" s="133">
        <v>74</v>
      </c>
      <c r="G10" s="136"/>
    </row>
    <row r="11" spans="1:7">
      <c r="A11" s="147" t="s">
        <v>91</v>
      </c>
      <c r="B11" s="133">
        <v>72</v>
      </c>
      <c r="C11" s="133">
        <v>74</v>
      </c>
      <c r="D11" s="133">
        <v>16</v>
      </c>
      <c r="E11" s="133">
        <v>24</v>
      </c>
      <c r="F11" s="133">
        <v>56</v>
      </c>
      <c r="G11" s="136"/>
    </row>
    <row r="12" spans="1:7">
      <c r="A12" s="147" t="s">
        <v>92</v>
      </c>
      <c r="B12" s="133">
        <v>40</v>
      </c>
      <c r="C12" s="133">
        <v>42</v>
      </c>
      <c r="D12" s="133">
        <v>19</v>
      </c>
      <c r="E12" s="133">
        <v>22</v>
      </c>
      <c r="F12" s="133">
        <v>30</v>
      </c>
      <c r="G12" s="136"/>
    </row>
    <row r="13" spans="1:7">
      <c r="A13" s="147" t="s">
        <v>93</v>
      </c>
      <c r="B13" s="133">
        <v>60</v>
      </c>
      <c r="C13" s="133">
        <v>60</v>
      </c>
      <c r="D13" s="133">
        <v>43</v>
      </c>
      <c r="E13" s="133">
        <v>41</v>
      </c>
      <c r="F13" s="133">
        <v>56</v>
      </c>
      <c r="G13" s="136"/>
    </row>
    <row r="14" spans="1:7">
      <c r="A14" s="147" t="s">
        <v>94</v>
      </c>
      <c r="B14" s="133">
        <v>72</v>
      </c>
      <c r="C14" s="133">
        <v>73</v>
      </c>
      <c r="D14" s="133">
        <v>27</v>
      </c>
      <c r="E14" s="133">
        <v>26</v>
      </c>
      <c r="F14" s="133">
        <v>68</v>
      </c>
      <c r="G14" s="136"/>
    </row>
    <row r="15" spans="1:7">
      <c r="A15" s="147" t="s">
        <v>95</v>
      </c>
      <c r="B15" s="133">
        <v>79</v>
      </c>
      <c r="C15" s="133">
        <v>79</v>
      </c>
      <c r="D15" s="133">
        <v>15</v>
      </c>
      <c r="E15" s="133">
        <v>28</v>
      </c>
      <c r="F15" s="133">
        <v>72</v>
      </c>
      <c r="G15" s="136"/>
    </row>
    <row r="16" spans="1:7">
      <c r="A16" s="147" t="s">
        <v>96</v>
      </c>
      <c r="B16" s="133">
        <v>52</v>
      </c>
      <c r="C16" s="138" t="s">
        <v>187</v>
      </c>
      <c r="D16" s="133">
        <v>52</v>
      </c>
      <c r="E16" s="133">
        <v>31</v>
      </c>
      <c r="F16" s="133">
        <v>36</v>
      </c>
      <c r="G16" s="136"/>
    </row>
    <row r="17" spans="1:7">
      <c r="A17" s="147" t="s">
        <v>97</v>
      </c>
      <c r="B17" s="133">
        <v>16</v>
      </c>
      <c r="C17" s="138" t="s">
        <v>187</v>
      </c>
      <c r="D17" s="133">
        <v>16</v>
      </c>
      <c r="E17" s="133">
        <v>16</v>
      </c>
      <c r="F17" s="133">
        <v>16</v>
      </c>
      <c r="G17" s="136"/>
    </row>
    <row r="18" spans="1:7">
      <c r="A18" s="147" t="s">
        <v>98</v>
      </c>
      <c r="B18" s="133">
        <v>87</v>
      </c>
      <c r="C18" s="133">
        <v>88</v>
      </c>
      <c r="D18" s="133">
        <v>22</v>
      </c>
      <c r="E18" s="133">
        <v>22</v>
      </c>
      <c r="F18" s="133">
        <v>72</v>
      </c>
      <c r="G18" s="136"/>
    </row>
    <row r="19" spans="1:7" ht="14.25" customHeight="1">
      <c r="A19" s="147" t="s">
        <v>99</v>
      </c>
      <c r="B19" s="133">
        <v>67</v>
      </c>
      <c r="C19" s="133">
        <v>67</v>
      </c>
      <c r="D19" s="133">
        <v>10</v>
      </c>
      <c r="E19" s="133">
        <v>10</v>
      </c>
      <c r="F19" s="133">
        <v>54</v>
      </c>
      <c r="G19" s="136"/>
    </row>
    <row r="20" spans="1:7">
      <c r="A20" s="147" t="s">
        <v>188</v>
      </c>
      <c r="B20" s="133">
        <v>52</v>
      </c>
      <c r="C20" s="133">
        <v>54</v>
      </c>
      <c r="D20" s="133">
        <v>17</v>
      </c>
      <c r="E20" s="133">
        <v>36</v>
      </c>
      <c r="F20" s="133">
        <v>43</v>
      </c>
      <c r="G20" s="136"/>
    </row>
    <row r="21" spans="1:7">
      <c r="A21" s="147" t="s">
        <v>101</v>
      </c>
      <c r="B21" s="133">
        <v>72</v>
      </c>
      <c r="C21" s="133">
        <v>78</v>
      </c>
      <c r="D21" s="133">
        <v>25</v>
      </c>
      <c r="E21" s="133">
        <v>30</v>
      </c>
      <c r="F21" s="133">
        <v>55</v>
      </c>
      <c r="G21" s="136"/>
    </row>
    <row r="22" spans="1:7">
      <c r="A22" s="147" t="s">
        <v>102</v>
      </c>
      <c r="B22" s="133">
        <v>58</v>
      </c>
      <c r="C22" s="133">
        <v>65</v>
      </c>
      <c r="D22" s="133">
        <v>23</v>
      </c>
      <c r="E22" s="133">
        <v>28</v>
      </c>
      <c r="F22" s="133">
        <v>31</v>
      </c>
      <c r="G22" s="136"/>
    </row>
    <row r="23" spans="1:7">
      <c r="A23" s="147" t="s">
        <v>103</v>
      </c>
      <c r="B23" s="138" t="s">
        <v>187</v>
      </c>
      <c r="C23" s="138" t="s">
        <v>187</v>
      </c>
      <c r="D23" s="138" t="s">
        <v>187</v>
      </c>
      <c r="E23" s="133">
        <v>20</v>
      </c>
      <c r="F23" s="133">
        <v>20</v>
      </c>
      <c r="G23" s="136"/>
    </row>
    <row r="24" spans="1:7">
      <c r="A24" s="147" t="s">
        <v>104</v>
      </c>
      <c r="B24" s="133">
        <v>6</v>
      </c>
      <c r="C24" s="133">
        <v>6</v>
      </c>
      <c r="D24" s="138" t="s">
        <v>187</v>
      </c>
      <c r="E24" s="133">
        <v>12</v>
      </c>
      <c r="F24" s="133">
        <v>12</v>
      </c>
      <c r="G24" s="136"/>
    </row>
    <row r="25" spans="1:7">
      <c r="A25" s="148" t="s">
        <v>105</v>
      </c>
      <c r="B25" s="140">
        <v>80</v>
      </c>
      <c r="C25" s="140">
        <v>80</v>
      </c>
      <c r="D25" s="141" t="s">
        <v>187</v>
      </c>
      <c r="E25" s="140">
        <v>27</v>
      </c>
      <c r="F25" s="140">
        <v>76</v>
      </c>
      <c r="G25" s="136"/>
    </row>
    <row r="26" spans="1:7">
      <c r="A26" s="236"/>
      <c r="B26" s="236"/>
      <c r="C26" s="236"/>
      <c r="D26" s="236"/>
      <c r="E26" s="237"/>
    </row>
    <row r="27" spans="1:7">
      <c r="A27" s="251"/>
    </row>
  </sheetData>
  <mergeCells count="6">
    <mergeCell ref="A1:F1"/>
    <mergeCell ref="F3:F4"/>
    <mergeCell ref="A3:A4"/>
    <mergeCell ref="B3:B4"/>
    <mergeCell ref="C3:D3"/>
    <mergeCell ref="E3:E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9"/>
  <sheetViews>
    <sheetView topLeftCell="A46" workbookViewId="0">
      <selection activeCell="B58" sqref="B58:K78"/>
    </sheetView>
  </sheetViews>
  <sheetFormatPr defaultRowHeight="12.75"/>
  <cols>
    <col min="1" max="1" width="19.140625" style="231" customWidth="1"/>
    <col min="2" max="2" width="10.42578125" style="231" customWidth="1"/>
    <col min="3" max="4" width="9.85546875" style="231" customWidth="1"/>
    <col min="5" max="5" width="9.7109375" style="231" customWidth="1"/>
    <col min="6" max="6" width="10.28515625" style="231" customWidth="1"/>
    <col min="7" max="7" width="11" style="231" customWidth="1"/>
    <col min="8" max="252" width="9.140625" style="231"/>
    <col min="253" max="253" width="19.140625" style="231" customWidth="1"/>
    <col min="254" max="254" width="10.42578125" style="231" customWidth="1"/>
    <col min="255" max="256" width="9.85546875" style="231" customWidth="1"/>
    <col min="257" max="257" width="8.7109375" style="231" customWidth="1"/>
    <col min="258" max="258" width="9.42578125" style="231" customWidth="1"/>
    <col min="259" max="259" width="9.7109375" style="231" customWidth="1"/>
    <col min="260" max="260" width="10.28515625" style="231" customWidth="1"/>
    <col min="261" max="261" width="11" style="231" customWidth="1"/>
    <col min="262" max="263" width="8.85546875" style="231" customWidth="1"/>
    <col min="264" max="508" width="9.140625" style="231"/>
    <col min="509" max="509" width="19.140625" style="231" customWidth="1"/>
    <col min="510" max="510" width="10.42578125" style="231" customWidth="1"/>
    <col min="511" max="512" width="9.85546875" style="231" customWidth="1"/>
    <col min="513" max="513" width="8.7109375" style="231" customWidth="1"/>
    <col min="514" max="514" width="9.42578125" style="231" customWidth="1"/>
    <col min="515" max="515" width="9.7109375" style="231" customWidth="1"/>
    <col min="516" max="516" width="10.28515625" style="231" customWidth="1"/>
    <col min="517" max="517" width="11" style="231" customWidth="1"/>
    <col min="518" max="519" width="8.85546875" style="231" customWidth="1"/>
    <col min="520" max="764" width="9.140625" style="231"/>
    <col min="765" max="765" width="19.140625" style="231" customWidth="1"/>
    <col min="766" max="766" width="10.42578125" style="231" customWidth="1"/>
    <col min="767" max="768" width="9.85546875" style="231" customWidth="1"/>
    <col min="769" max="769" width="8.7109375" style="231" customWidth="1"/>
    <col min="770" max="770" width="9.42578125" style="231" customWidth="1"/>
    <col min="771" max="771" width="9.7109375" style="231" customWidth="1"/>
    <col min="772" max="772" width="10.28515625" style="231" customWidth="1"/>
    <col min="773" max="773" width="11" style="231" customWidth="1"/>
    <col min="774" max="775" width="8.85546875" style="231" customWidth="1"/>
    <col min="776" max="1020" width="9.140625" style="231"/>
    <col min="1021" max="1021" width="19.140625" style="231" customWidth="1"/>
    <col min="1022" max="1022" width="10.42578125" style="231" customWidth="1"/>
    <col min="1023" max="1024" width="9.85546875" style="231" customWidth="1"/>
    <col min="1025" max="1025" width="8.7109375" style="231" customWidth="1"/>
    <col min="1026" max="1026" width="9.42578125" style="231" customWidth="1"/>
    <col min="1027" max="1027" width="9.7109375" style="231" customWidth="1"/>
    <col min="1028" max="1028" width="10.28515625" style="231" customWidth="1"/>
    <col min="1029" max="1029" width="11" style="231" customWidth="1"/>
    <col min="1030" max="1031" width="8.85546875" style="231" customWidth="1"/>
    <col min="1032" max="1276" width="9.140625" style="231"/>
    <col min="1277" max="1277" width="19.140625" style="231" customWidth="1"/>
    <col min="1278" max="1278" width="10.42578125" style="231" customWidth="1"/>
    <col min="1279" max="1280" width="9.85546875" style="231" customWidth="1"/>
    <col min="1281" max="1281" width="8.7109375" style="231" customWidth="1"/>
    <col min="1282" max="1282" width="9.42578125" style="231" customWidth="1"/>
    <col min="1283" max="1283" width="9.7109375" style="231" customWidth="1"/>
    <col min="1284" max="1284" width="10.28515625" style="231" customWidth="1"/>
    <col min="1285" max="1285" width="11" style="231" customWidth="1"/>
    <col min="1286" max="1287" width="8.85546875" style="231" customWidth="1"/>
    <col min="1288" max="1532" width="9.140625" style="231"/>
    <col min="1533" max="1533" width="19.140625" style="231" customWidth="1"/>
    <col min="1534" max="1534" width="10.42578125" style="231" customWidth="1"/>
    <col min="1535" max="1536" width="9.85546875" style="231" customWidth="1"/>
    <col min="1537" max="1537" width="8.7109375" style="231" customWidth="1"/>
    <col min="1538" max="1538" width="9.42578125" style="231" customWidth="1"/>
    <col min="1539" max="1539" width="9.7109375" style="231" customWidth="1"/>
    <col min="1540" max="1540" width="10.28515625" style="231" customWidth="1"/>
    <col min="1541" max="1541" width="11" style="231" customWidth="1"/>
    <col min="1542" max="1543" width="8.85546875" style="231" customWidth="1"/>
    <col min="1544" max="1788" width="9.140625" style="231"/>
    <col min="1789" max="1789" width="19.140625" style="231" customWidth="1"/>
    <col min="1790" max="1790" width="10.42578125" style="231" customWidth="1"/>
    <col min="1791" max="1792" width="9.85546875" style="231" customWidth="1"/>
    <col min="1793" max="1793" width="8.7109375" style="231" customWidth="1"/>
    <col min="1794" max="1794" width="9.42578125" style="231" customWidth="1"/>
    <col min="1795" max="1795" width="9.7109375" style="231" customWidth="1"/>
    <col min="1796" max="1796" width="10.28515625" style="231" customWidth="1"/>
    <col min="1797" max="1797" width="11" style="231" customWidth="1"/>
    <col min="1798" max="1799" width="8.85546875" style="231" customWidth="1"/>
    <col min="1800" max="2044" width="9.140625" style="231"/>
    <col min="2045" max="2045" width="19.140625" style="231" customWidth="1"/>
    <col min="2046" max="2046" width="10.42578125" style="231" customWidth="1"/>
    <col min="2047" max="2048" width="9.85546875" style="231" customWidth="1"/>
    <col min="2049" max="2049" width="8.7109375" style="231" customWidth="1"/>
    <col min="2050" max="2050" width="9.42578125" style="231" customWidth="1"/>
    <col min="2051" max="2051" width="9.7109375" style="231" customWidth="1"/>
    <col min="2052" max="2052" width="10.28515625" style="231" customWidth="1"/>
    <col min="2053" max="2053" width="11" style="231" customWidth="1"/>
    <col min="2054" max="2055" width="8.85546875" style="231" customWidth="1"/>
    <col min="2056" max="2300" width="9.140625" style="231"/>
    <col min="2301" max="2301" width="19.140625" style="231" customWidth="1"/>
    <col min="2302" max="2302" width="10.42578125" style="231" customWidth="1"/>
    <col min="2303" max="2304" width="9.85546875" style="231" customWidth="1"/>
    <col min="2305" max="2305" width="8.7109375" style="231" customWidth="1"/>
    <col min="2306" max="2306" width="9.42578125" style="231" customWidth="1"/>
    <col min="2307" max="2307" width="9.7109375" style="231" customWidth="1"/>
    <col min="2308" max="2308" width="10.28515625" style="231" customWidth="1"/>
    <col min="2309" max="2309" width="11" style="231" customWidth="1"/>
    <col min="2310" max="2311" width="8.85546875" style="231" customWidth="1"/>
    <col min="2312" max="2556" width="9.140625" style="231"/>
    <col min="2557" max="2557" width="19.140625" style="231" customWidth="1"/>
    <col min="2558" max="2558" width="10.42578125" style="231" customWidth="1"/>
    <col min="2559" max="2560" width="9.85546875" style="231" customWidth="1"/>
    <col min="2561" max="2561" width="8.7109375" style="231" customWidth="1"/>
    <col min="2562" max="2562" width="9.42578125" style="231" customWidth="1"/>
    <col min="2563" max="2563" width="9.7109375" style="231" customWidth="1"/>
    <col min="2564" max="2564" width="10.28515625" style="231" customWidth="1"/>
    <col min="2565" max="2565" width="11" style="231" customWidth="1"/>
    <col min="2566" max="2567" width="8.85546875" style="231" customWidth="1"/>
    <col min="2568" max="2812" width="9.140625" style="231"/>
    <col min="2813" max="2813" width="19.140625" style="231" customWidth="1"/>
    <col min="2814" max="2814" width="10.42578125" style="231" customWidth="1"/>
    <col min="2815" max="2816" width="9.85546875" style="231" customWidth="1"/>
    <col min="2817" max="2817" width="8.7109375" style="231" customWidth="1"/>
    <col min="2818" max="2818" width="9.42578125" style="231" customWidth="1"/>
    <col min="2819" max="2819" width="9.7109375" style="231" customWidth="1"/>
    <col min="2820" max="2820" width="10.28515625" style="231" customWidth="1"/>
    <col min="2821" max="2821" width="11" style="231" customWidth="1"/>
    <col min="2822" max="2823" width="8.85546875" style="231" customWidth="1"/>
    <col min="2824" max="3068" width="9.140625" style="231"/>
    <col min="3069" max="3069" width="19.140625" style="231" customWidth="1"/>
    <col min="3070" max="3070" width="10.42578125" style="231" customWidth="1"/>
    <col min="3071" max="3072" width="9.85546875" style="231" customWidth="1"/>
    <col min="3073" max="3073" width="8.7109375" style="231" customWidth="1"/>
    <col min="3074" max="3074" width="9.42578125" style="231" customWidth="1"/>
    <col min="3075" max="3075" width="9.7109375" style="231" customWidth="1"/>
    <col min="3076" max="3076" width="10.28515625" style="231" customWidth="1"/>
    <col min="3077" max="3077" width="11" style="231" customWidth="1"/>
    <col min="3078" max="3079" width="8.85546875" style="231" customWidth="1"/>
    <col min="3080" max="3324" width="9.140625" style="231"/>
    <col min="3325" max="3325" width="19.140625" style="231" customWidth="1"/>
    <col min="3326" max="3326" width="10.42578125" style="231" customWidth="1"/>
    <col min="3327" max="3328" width="9.85546875" style="231" customWidth="1"/>
    <col min="3329" max="3329" width="8.7109375" style="231" customWidth="1"/>
    <col min="3330" max="3330" width="9.42578125" style="231" customWidth="1"/>
    <col min="3331" max="3331" width="9.7109375" style="231" customWidth="1"/>
    <col min="3332" max="3332" width="10.28515625" style="231" customWidth="1"/>
    <col min="3333" max="3333" width="11" style="231" customWidth="1"/>
    <col min="3334" max="3335" width="8.85546875" style="231" customWidth="1"/>
    <col min="3336" max="3580" width="9.140625" style="231"/>
    <col min="3581" max="3581" width="19.140625" style="231" customWidth="1"/>
    <col min="3582" max="3582" width="10.42578125" style="231" customWidth="1"/>
    <col min="3583" max="3584" width="9.85546875" style="231" customWidth="1"/>
    <col min="3585" max="3585" width="8.7109375" style="231" customWidth="1"/>
    <col min="3586" max="3586" width="9.42578125" style="231" customWidth="1"/>
    <col min="3587" max="3587" width="9.7109375" style="231" customWidth="1"/>
    <col min="3588" max="3588" width="10.28515625" style="231" customWidth="1"/>
    <col min="3589" max="3589" width="11" style="231" customWidth="1"/>
    <col min="3590" max="3591" width="8.85546875" style="231" customWidth="1"/>
    <col min="3592" max="3836" width="9.140625" style="231"/>
    <col min="3837" max="3837" width="19.140625" style="231" customWidth="1"/>
    <col min="3838" max="3838" width="10.42578125" style="231" customWidth="1"/>
    <col min="3839" max="3840" width="9.85546875" style="231" customWidth="1"/>
    <col min="3841" max="3841" width="8.7109375" style="231" customWidth="1"/>
    <col min="3842" max="3842" width="9.42578125" style="231" customWidth="1"/>
    <col min="3843" max="3843" width="9.7109375" style="231" customWidth="1"/>
    <col min="3844" max="3844" width="10.28515625" style="231" customWidth="1"/>
    <col min="3845" max="3845" width="11" style="231" customWidth="1"/>
    <col min="3846" max="3847" width="8.85546875" style="231" customWidth="1"/>
    <col min="3848" max="4092" width="9.140625" style="231"/>
    <col min="4093" max="4093" width="19.140625" style="231" customWidth="1"/>
    <col min="4094" max="4094" width="10.42578125" style="231" customWidth="1"/>
    <col min="4095" max="4096" width="9.85546875" style="231" customWidth="1"/>
    <col min="4097" max="4097" width="8.7109375" style="231" customWidth="1"/>
    <col min="4098" max="4098" width="9.42578125" style="231" customWidth="1"/>
    <col min="4099" max="4099" width="9.7109375" style="231" customWidth="1"/>
    <col min="4100" max="4100" width="10.28515625" style="231" customWidth="1"/>
    <col min="4101" max="4101" width="11" style="231" customWidth="1"/>
    <col min="4102" max="4103" width="8.85546875" style="231" customWidth="1"/>
    <col min="4104" max="4348" width="9.140625" style="231"/>
    <col min="4349" max="4349" width="19.140625" style="231" customWidth="1"/>
    <col min="4350" max="4350" width="10.42578125" style="231" customWidth="1"/>
    <col min="4351" max="4352" width="9.85546875" style="231" customWidth="1"/>
    <col min="4353" max="4353" width="8.7109375" style="231" customWidth="1"/>
    <col min="4354" max="4354" width="9.42578125" style="231" customWidth="1"/>
    <col min="4355" max="4355" width="9.7109375" style="231" customWidth="1"/>
    <col min="4356" max="4356" width="10.28515625" style="231" customWidth="1"/>
    <col min="4357" max="4357" width="11" style="231" customWidth="1"/>
    <col min="4358" max="4359" width="8.85546875" style="231" customWidth="1"/>
    <col min="4360" max="4604" width="9.140625" style="231"/>
    <col min="4605" max="4605" width="19.140625" style="231" customWidth="1"/>
    <col min="4606" max="4606" width="10.42578125" style="231" customWidth="1"/>
    <col min="4607" max="4608" width="9.85546875" style="231" customWidth="1"/>
    <col min="4609" max="4609" width="8.7109375" style="231" customWidth="1"/>
    <col min="4610" max="4610" width="9.42578125" style="231" customWidth="1"/>
    <col min="4611" max="4611" width="9.7109375" style="231" customWidth="1"/>
    <col min="4612" max="4612" width="10.28515625" style="231" customWidth="1"/>
    <col min="4613" max="4613" width="11" style="231" customWidth="1"/>
    <col min="4614" max="4615" width="8.85546875" style="231" customWidth="1"/>
    <col min="4616" max="4860" width="9.140625" style="231"/>
    <col min="4861" max="4861" width="19.140625" style="231" customWidth="1"/>
    <col min="4862" max="4862" width="10.42578125" style="231" customWidth="1"/>
    <col min="4863" max="4864" width="9.85546875" style="231" customWidth="1"/>
    <col min="4865" max="4865" width="8.7109375" style="231" customWidth="1"/>
    <col min="4866" max="4866" width="9.42578125" style="231" customWidth="1"/>
    <col min="4867" max="4867" width="9.7109375" style="231" customWidth="1"/>
    <col min="4868" max="4868" width="10.28515625" style="231" customWidth="1"/>
    <col min="4869" max="4869" width="11" style="231" customWidth="1"/>
    <col min="4870" max="4871" width="8.85546875" style="231" customWidth="1"/>
    <col min="4872" max="5116" width="9.140625" style="231"/>
    <col min="5117" max="5117" width="19.140625" style="231" customWidth="1"/>
    <col min="5118" max="5118" width="10.42578125" style="231" customWidth="1"/>
    <col min="5119" max="5120" width="9.85546875" style="231" customWidth="1"/>
    <col min="5121" max="5121" width="8.7109375" style="231" customWidth="1"/>
    <col min="5122" max="5122" width="9.42578125" style="231" customWidth="1"/>
    <col min="5123" max="5123" width="9.7109375" style="231" customWidth="1"/>
    <col min="5124" max="5124" width="10.28515625" style="231" customWidth="1"/>
    <col min="5125" max="5125" width="11" style="231" customWidth="1"/>
    <col min="5126" max="5127" width="8.85546875" style="231" customWidth="1"/>
    <col min="5128" max="5372" width="9.140625" style="231"/>
    <col min="5373" max="5373" width="19.140625" style="231" customWidth="1"/>
    <col min="5374" max="5374" width="10.42578125" style="231" customWidth="1"/>
    <col min="5375" max="5376" width="9.85546875" style="231" customWidth="1"/>
    <col min="5377" max="5377" width="8.7109375" style="231" customWidth="1"/>
    <col min="5378" max="5378" width="9.42578125" style="231" customWidth="1"/>
    <col min="5379" max="5379" width="9.7109375" style="231" customWidth="1"/>
    <col min="5380" max="5380" width="10.28515625" style="231" customWidth="1"/>
    <col min="5381" max="5381" width="11" style="231" customWidth="1"/>
    <col min="5382" max="5383" width="8.85546875" style="231" customWidth="1"/>
    <col min="5384" max="5628" width="9.140625" style="231"/>
    <col min="5629" max="5629" width="19.140625" style="231" customWidth="1"/>
    <col min="5630" max="5630" width="10.42578125" style="231" customWidth="1"/>
    <col min="5631" max="5632" width="9.85546875" style="231" customWidth="1"/>
    <col min="5633" max="5633" width="8.7109375" style="231" customWidth="1"/>
    <col min="5634" max="5634" width="9.42578125" style="231" customWidth="1"/>
    <col min="5635" max="5635" width="9.7109375" style="231" customWidth="1"/>
    <col min="5636" max="5636" width="10.28515625" style="231" customWidth="1"/>
    <col min="5637" max="5637" width="11" style="231" customWidth="1"/>
    <col min="5638" max="5639" width="8.85546875" style="231" customWidth="1"/>
    <col min="5640" max="5884" width="9.140625" style="231"/>
    <col min="5885" max="5885" width="19.140625" style="231" customWidth="1"/>
    <col min="5886" max="5886" width="10.42578125" style="231" customWidth="1"/>
    <col min="5887" max="5888" width="9.85546875" style="231" customWidth="1"/>
    <col min="5889" max="5889" width="8.7109375" style="231" customWidth="1"/>
    <col min="5890" max="5890" width="9.42578125" style="231" customWidth="1"/>
    <col min="5891" max="5891" width="9.7109375" style="231" customWidth="1"/>
    <col min="5892" max="5892" width="10.28515625" style="231" customWidth="1"/>
    <col min="5893" max="5893" width="11" style="231" customWidth="1"/>
    <col min="5894" max="5895" width="8.85546875" style="231" customWidth="1"/>
    <col min="5896" max="6140" width="9.140625" style="231"/>
    <col min="6141" max="6141" width="19.140625" style="231" customWidth="1"/>
    <col min="6142" max="6142" width="10.42578125" style="231" customWidth="1"/>
    <col min="6143" max="6144" width="9.85546875" style="231" customWidth="1"/>
    <col min="6145" max="6145" width="8.7109375" style="231" customWidth="1"/>
    <col min="6146" max="6146" width="9.42578125" style="231" customWidth="1"/>
    <col min="6147" max="6147" width="9.7109375" style="231" customWidth="1"/>
    <col min="6148" max="6148" width="10.28515625" style="231" customWidth="1"/>
    <col min="6149" max="6149" width="11" style="231" customWidth="1"/>
    <col min="6150" max="6151" width="8.85546875" style="231" customWidth="1"/>
    <col min="6152" max="6396" width="9.140625" style="231"/>
    <col min="6397" max="6397" width="19.140625" style="231" customWidth="1"/>
    <col min="6398" max="6398" width="10.42578125" style="231" customWidth="1"/>
    <col min="6399" max="6400" width="9.85546875" style="231" customWidth="1"/>
    <col min="6401" max="6401" width="8.7109375" style="231" customWidth="1"/>
    <col min="6402" max="6402" width="9.42578125" style="231" customWidth="1"/>
    <col min="6403" max="6403" width="9.7109375" style="231" customWidth="1"/>
    <col min="6404" max="6404" width="10.28515625" style="231" customWidth="1"/>
    <col min="6405" max="6405" width="11" style="231" customWidth="1"/>
    <col min="6406" max="6407" width="8.85546875" style="231" customWidth="1"/>
    <col min="6408" max="6652" width="9.140625" style="231"/>
    <col min="6653" max="6653" width="19.140625" style="231" customWidth="1"/>
    <col min="6654" max="6654" width="10.42578125" style="231" customWidth="1"/>
    <col min="6655" max="6656" width="9.85546875" style="231" customWidth="1"/>
    <col min="6657" max="6657" width="8.7109375" style="231" customWidth="1"/>
    <col min="6658" max="6658" width="9.42578125" style="231" customWidth="1"/>
    <col min="6659" max="6659" width="9.7109375" style="231" customWidth="1"/>
    <col min="6660" max="6660" width="10.28515625" style="231" customWidth="1"/>
    <col min="6661" max="6661" width="11" style="231" customWidth="1"/>
    <col min="6662" max="6663" width="8.85546875" style="231" customWidth="1"/>
    <col min="6664" max="6908" width="9.140625" style="231"/>
    <col min="6909" max="6909" width="19.140625" style="231" customWidth="1"/>
    <col min="6910" max="6910" width="10.42578125" style="231" customWidth="1"/>
    <col min="6911" max="6912" width="9.85546875" style="231" customWidth="1"/>
    <col min="6913" max="6913" width="8.7109375" style="231" customWidth="1"/>
    <col min="6914" max="6914" width="9.42578125" style="231" customWidth="1"/>
    <col min="6915" max="6915" width="9.7109375" style="231" customWidth="1"/>
    <col min="6916" max="6916" width="10.28515625" style="231" customWidth="1"/>
    <col min="6917" max="6917" width="11" style="231" customWidth="1"/>
    <col min="6918" max="6919" width="8.85546875" style="231" customWidth="1"/>
    <col min="6920" max="7164" width="9.140625" style="231"/>
    <col min="7165" max="7165" width="19.140625" style="231" customWidth="1"/>
    <col min="7166" max="7166" width="10.42578125" style="231" customWidth="1"/>
    <col min="7167" max="7168" width="9.85546875" style="231" customWidth="1"/>
    <col min="7169" max="7169" width="8.7109375" style="231" customWidth="1"/>
    <col min="7170" max="7170" width="9.42578125" style="231" customWidth="1"/>
    <col min="7171" max="7171" width="9.7109375" style="231" customWidth="1"/>
    <col min="7172" max="7172" width="10.28515625" style="231" customWidth="1"/>
    <col min="7173" max="7173" width="11" style="231" customWidth="1"/>
    <col min="7174" max="7175" width="8.85546875" style="231" customWidth="1"/>
    <col min="7176" max="7420" width="9.140625" style="231"/>
    <col min="7421" max="7421" width="19.140625" style="231" customWidth="1"/>
    <col min="7422" max="7422" width="10.42578125" style="231" customWidth="1"/>
    <col min="7423" max="7424" width="9.85546875" style="231" customWidth="1"/>
    <col min="7425" max="7425" width="8.7109375" style="231" customWidth="1"/>
    <col min="7426" max="7426" width="9.42578125" style="231" customWidth="1"/>
    <col min="7427" max="7427" width="9.7109375" style="231" customWidth="1"/>
    <col min="7428" max="7428" width="10.28515625" style="231" customWidth="1"/>
    <col min="7429" max="7429" width="11" style="231" customWidth="1"/>
    <col min="7430" max="7431" width="8.85546875" style="231" customWidth="1"/>
    <col min="7432" max="7676" width="9.140625" style="231"/>
    <col min="7677" max="7677" width="19.140625" style="231" customWidth="1"/>
    <col min="7678" max="7678" width="10.42578125" style="231" customWidth="1"/>
    <col min="7679" max="7680" width="9.85546875" style="231" customWidth="1"/>
    <col min="7681" max="7681" width="8.7109375" style="231" customWidth="1"/>
    <col min="7682" max="7682" width="9.42578125" style="231" customWidth="1"/>
    <col min="7683" max="7683" width="9.7109375" style="231" customWidth="1"/>
    <col min="7684" max="7684" width="10.28515625" style="231" customWidth="1"/>
    <col min="7685" max="7685" width="11" style="231" customWidth="1"/>
    <col min="7686" max="7687" width="8.85546875" style="231" customWidth="1"/>
    <col min="7688" max="7932" width="9.140625" style="231"/>
    <col min="7933" max="7933" width="19.140625" style="231" customWidth="1"/>
    <col min="7934" max="7934" width="10.42578125" style="231" customWidth="1"/>
    <col min="7935" max="7936" width="9.85546875" style="231" customWidth="1"/>
    <col min="7937" max="7937" width="8.7109375" style="231" customWidth="1"/>
    <col min="7938" max="7938" width="9.42578125" style="231" customWidth="1"/>
    <col min="7939" max="7939" width="9.7109375" style="231" customWidth="1"/>
    <col min="7940" max="7940" width="10.28515625" style="231" customWidth="1"/>
    <col min="7941" max="7941" width="11" style="231" customWidth="1"/>
    <col min="7942" max="7943" width="8.85546875" style="231" customWidth="1"/>
    <col min="7944" max="8188" width="9.140625" style="231"/>
    <col min="8189" max="8189" width="19.140625" style="231" customWidth="1"/>
    <col min="8190" max="8190" width="10.42578125" style="231" customWidth="1"/>
    <col min="8191" max="8192" width="9.85546875" style="231" customWidth="1"/>
    <col min="8193" max="8193" width="8.7109375" style="231" customWidth="1"/>
    <col min="8194" max="8194" width="9.42578125" style="231" customWidth="1"/>
    <col min="8195" max="8195" width="9.7109375" style="231" customWidth="1"/>
    <col min="8196" max="8196" width="10.28515625" style="231" customWidth="1"/>
    <col min="8197" max="8197" width="11" style="231" customWidth="1"/>
    <col min="8198" max="8199" width="8.85546875" style="231" customWidth="1"/>
    <col min="8200" max="8444" width="9.140625" style="231"/>
    <col min="8445" max="8445" width="19.140625" style="231" customWidth="1"/>
    <col min="8446" max="8446" width="10.42578125" style="231" customWidth="1"/>
    <col min="8447" max="8448" width="9.85546875" style="231" customWidth="1"/>
    <col min="8449" max="8449" width="8.7109375" style="231" customWidth="1"/>
    <col min="8450" max="8450" width="9.42578125" style="231" customWidth="1"/>
    <col min="8451" max="8451" width="9.7109375" style="231" customWidth="1"/>
    <col min="8452" max="8452" width="10.28515625" style="231" customWidth="1"/>
    <col min="8453" max="8453" width="11" style="231" customWidth="1"/>
    <col min="8454" max="8455" width="8.85546875" style="231" customWidth="1"/>
    <col min="8456" max="8700" width="9.140625" style="231"/>
    <col min="8701" max="8701" width="19.140625" style="231" customWidth="1"/>
    <col min="8702" max="8702" width="10.42578125" style="231" customWidth="1"/>
    <col min="8703" max="8704" width="9.85546875" style="231" customWidth="1"/>
    <col min="8705" max="8705" width="8.7109375" style="231" customWidth="1"/>
    <col min="8706" max="8706" width="9.42578125" style="231" customWidth="1"/>
    <col min="8707" max="8707" width="9.7109375" style="231" customWidth="1"/>
    <col min="8708" max="8708" width="10.28515625" style="231" customWidth="1"/>
    <col min="8709" max="8709" width="11" style="231" customWidth="1"/>
    <col min="8710" max="8711" width="8.85546875" style="231" customWidth="1"/>
    <col min="8712" max="8956" width="9.140625" style="231"/>
    <col min="8957" max="8957" width="19.140625" style="231" customWidth="1"/>
    <col min="8958" max="8958" width="10.42578125" style="231" customWidth="1"/>
    <col min="8959" max="8960" width="9.85546875" style="231" customWidth="1"/>
    <col min="8961" max="8961" width="8.7109375" style="231" customWidth="1"/>
    <col min="8962" max="8962" width="9.42578125" style="231" customWidth="1"/>
    <col min="8963" max="8963" width="9.7109375" style="231" customWidth="1"/>
    <col min="8964" max="8964" width="10.28515625" style="231" customWidth="1"/>
    <col min="8965" max="8965" width="11" style="231" customWidth="1"/>
    <col min="8966" max="8967" width="8.85546875" style="231" customWidth="1"/>
    <col min="8968" max="9212" width="9.140625" style="231"/>
    <col min="9213" max="9213" width="19.140625" style="231" customWidth="1"/>
    <col min="9214" max="9214" width="10.42578125" style="231" customWidth="1"/>
    <col min="9215" max="9216" width="9.85546875" style="231" customWidth="1"/>
    <col min="9217" max="9217" width="8.7109375" style="231" customWidth="1"/>
    <col min="9218" max="9218" width="9.42578125" style="231" customWidth="1"/>
    <col min="9219" max="9219" width="9.7109375" style="231" customWidth="1"/>
    <col min="9220" max="9220" width="10.28515625" style="231" customWidth="1"/>
    <col min="9221" max="9221" width="11" style="231" customWidth="1"/>
    <col min="9222" max="9223" width="8.85546875" style="231" customWidth="1"/>
    <col min="9224" max="9468" width="9.140625" style="231"/>
    <col min="9469" max="9469" width="19.140625" style="231" customWidth="1"/>
    <col min="9470" max="9470" width="10.42578125" style="231" customWidth="1"/>
    <col min="9471" max="9472" width="9.85546875" style="231" customWidth="1"/>
    <col min="9473" max="9473" width="8.7109375" style="231" customWidth="1"/>
    <col min="9474" max="9474" width="9.42578125" style="231" customWidth="1"/>
    <col min="9475" max="9475" width="9.7109375" style="231" customWidth="1"/>
    <col min="9476" max="9476" width="10.28515625" style="231" customWidth="1"/>
    <col min="9477" max="9477" width="11" style="231" customWidth="1"/>
    <col min="9478" max="9479" width="8.85546875" style="231" customWidth="1"/>
    <col min="9480" max="9724" width="9.140625" style="231"/>
    <col min="9725" max="9725" width="19.140625" style="231" customWidth="1"/>
    <col min="9726" max="9726" width="10.42578125" style="231" customWidth="1"/>
    <col min="9727" max="9728" width="9.85546875" style="231" customWidth="1"/>
    <col min="9729" max="9729" width="8.7109375" style="231" customWidth="1"/>
    <col min="9730" max="9730" width="9.42578125" style="231" customWidth="1"/>
    <col min="9731" max="9731" width="9.7109375" style="231" customWidth="1"/>
    <col min="9732" max="9732" width="10.28515625" style="231" customWidth="1"/>
    <col min="9733" max="9733" width="11" style="231" customWidth="1"/>
    <col min="9734" max="9735" width="8.85546875" style="231" customWidth="1"/>
    <col min="9736" max="9980" width="9.140625" style="231"/>
    <col min="9981" max="9981" width="19.140625" style="231" customWidth="1"/>
    <col min="9982" max="9982" width="10.42578125" style="231" customWidth="1"/>
    <col min="9983" max="9984" width="9.85546875" style="231" customWidth="1"/>
    <col min="9985" max="9985" width="8.7109375" style="231" customWidth="1"/>
    <col min="9986" max="9986" width="9.42578125" style="231" customWidth="1"/>
    <col min="9987" max="9987" width="9.7109375" style="231" customWidth="1"/>
    <col min="9988" max="9988" width="10.28515625" style="231" customWidth="1"/>
    <col min="9989" max="9989" width="11" style="231" customWidth="1"/>
    <col min="9990" max="9991" width="8.85546875" style="231" customWidth="1"/>
    <col min="9992" max="10236" width="9.140625" style="231"/>
    <col min="10237" max="10237" width="19.140625" style="231" customWidth="1"/>
    <col min="10238" max="10238" width="10.42578125" style="231" customWidth="1"/>
    <col min="10239" max="10240" width="9.85546875" style="231" customWidth="1"/>
    <col min="10241" max="10241" width="8.7109375" style="231" customWidth="1"/>
    <col min="10242" max="10242" width="9.42578125" style="231" customWidth="1"/>
    <col min="10243" max="10243" width="9.7109375" style="231" customWidth="1"/>
    <col min="10244" max="10244" width="10.28515625" style="231" customWidth="1"/>
    <col min="10245" max="10245" width="11" style="231" customWidth="1"/>
    <col min="10246" max="10247" width="8.85546875" style="231" customWidth="1"/>
    <col min="10248" max="10492" width="9.140625" style="231"/>
    <col min="10493" max="10493" width="19.140625" style="231" customWidth="1"/>
    <col min="10494" max="10494" width="10.42578125" style="231" customWidth="1"/>
    <col min="10495" max="10496" width="9.85546875" style="231" customWidth="1"/>
    <col min="10497" max="10497" width="8.7109375" style="231" customWidth="1"/>
    <col min="10498" max="10498" width="9.42578125" style="231" customWidth="1"/>
    <col min="10499" max="10499" width="9.7109375" style="231" customWidth="1"/>
    <col min="10500" max="10500" width="10.28515625" style="231" customWidth="1"/>
    <col min="10501" max="10501" width="11" style="231" customWidth="1"/>
    <col min="10502" max="10503" width="8.85546875" style="231" customWidth="1"/>
    <col min="10504" max="10748" width="9.140625" style="231"/>
    <col min="10749" max="10749" width="19.140625" style="231" customWidth="1"/>
    <col min="10750" max="10750" width="10.42578125" style="231" customWidth="1"/>
    <col min="10751" max="10752" width="9.85546875" style="231" customWidth="1"/>
    <col min="10753" max="10753" width="8.7109375" style="231" customWidth="1"/>
    <col min="10754" max="10754" width="9.42578125" style="231" customWidth="1"/>
    <col min="10755" max="10755" width="9.7109375" style="231" customWidth="1"/>
    <col min="10756" max="10756" width="10.28515625" style="231" customWidth="1"/>
    <col min="10757" max="10757" width="11" style="231" customWidth="1"/>
    <col min="10758" max="10759" width="8.85546875" style="231" customWidth="1"/>
    <col min="10760" max="11004" width="9.140625" style="231"/>
    <col min="11005" max="11005" width="19.140625" style="231" customWidth="1"/>
    <col min="11006" max="11006" width="10.42578125" style="231" customWidth="1"/>
    <col min="11007" max="11008" width="9.85546875" style="231" customWidth="1"/>
    <col min="11009" max="11009" width="8.7109375" style="231" customWidth="1"/>
    <col min="11010" max="11010" width="9.42578125" style="231" customWidth="1"/>
    <col min="11011" max="11011" width="9.7109375" style="231" customWidth="1"/>
    <col min="11012" max="11012" width="10.28515625" style="231" customWidth="1"/>
    <col min="11013" max="11013" width="11" style="231" customWidth="1"/>
    <col min="11014" max="11015" width="8.85546875" style="231" customWidth="1"/>
    <col min="11016" max="11260" width="9.140625" style="231"/>
    <col min="11261" max="11261" width="19.140625" style="231" customWidth="1"/>
    <col min="11262" max="11262" width="10.42578125" style="231" customWidth="1"/>
    <col min="11263" max="11264" width="9.85546875" style="231" customWidth="1"/>
    <col min="11265" max="11265" width="8.7109375" style="231" customWidth="1"/>
    <col min="11266" max="11266" width="9.42578125" style="231" customWidth="1"/>
    <col min="11267" max="11267" width="9.7109375" style="231" customWidth="1"/>
    <col min="11268" max="11268" width="10.28515625" style="231" customWidth="1"/>
    <col min="11269" max="11269" width="11" style="231" customWidth="1"/>
    <col min="11270" max="11271" width="8.85546875" style="231" customWidth="1"/>
    <col min="11272" max="11516" width="9.140625" style="231"/>
    <col min="11517" max="11517" width="19.140625" style="231" customWidth="1"/>
    <col min="11518" max="11518" width="10.42578125" style="231" customWidth="1"/>
    <col min="11519" max="11520" width="9.85546875" style="231" customWidth="1"/>
    <col min="11521" max="11521" width="8.7109375" style="231" customWidth="1"/>
    <col min="11522" max="11522" width="9.42578125" style="231" customWidth="1"/>
    <col min="11523" max="11523" width="9.7109375" style="231" customWidth="1"/>
    <col min="11524" max="11524" width="10.28515625" style="231" customWidth="1"/>
    <col min="11525" max="11525" width="11" style="231" customWidth="1"/>
    <col min="11526" max="11527" width="8.85546875" style="231" customWidth="1"/>
    <col min="11528" max="11772" width="9.140625" style="231"/>
    <col min="11773" max="11773" width="19.140625" style="231" customWidth="1"/>
    <col min="11774" max="11774" width="10.42578125" style="231" customWidth="1"/>
    <col min="11775" max="11776" width="9.85546875" style="231" customWidth="1"/>
    <col min="11777" max="11777" width="8.7109375" style="231" customWidth="1"/>
    <col min="11778" max="11778" width="9.42578125" style="231" customWidth="1"/>
    <col min="11779" max="11779" width="9.7109375" style="231" customWidth="1"/>
    <col min="11780" max="11780" width="10.28515625" style="231" customWidth="1"/>
    <col min="11781" max="11781" width="11" style="231" customWidth="1"/>
    <col min="11782" max="11783" width="8.85546875" style="231" customWidth="1"/>
    <col min="11784" max="12028" width="9.140625" style="231"/>
    <col min="12029" max="12029" width="19.140625" style="231" customWidth="1"/>
    <col min="12030" max="12030" width="10.42578125" style="231" customWidth="1"/>
    <col min="12031" max="12032" width="9.85546875" style="231" customWidth="1"/>
    <col min="12033" max="12033" width="8.7109375" style="231" customWidth="1"/>
    <col min="12034" max="12034" width="9.42578125" style="231" customWidth="1"/>
    <col min="12035" max="12035" width="9.7109375" style="231" customWidth="1"/>
    <col min="12036" max="12036" width="10.28515625" style="231" customWidth="1"/>
    <col min="12037" max="12037" width="11" style="231" customWidth="1"/>
    <col min="12038" max="12039" width="8.85546875" style="231" customWidth="1"/>
    <col min="12040" max="12284" width="9.140625" style="231"/>
    <col min="12285" max="12285" width="19.140625" style="231" customWidth="1"/>
    <col min="12286" max="12286" width="10.42578125" style="231" customWidth="1"/>
    <col min="12287" max="12288" width="9.85546875" style="231" customWidth="1"/>
    <col min="12289" max="12289" width="8.7109375" style="231" customWidth="1"/>
    <col min="12290" max="12290" width="9.42578125" style="231" customWidth="1"/>
    <col min="12291" max="12291" width="9.7109375" style="231" customWidth="1"/>
    <col min="12292" max="12292" width="10.28515625" style="231" customWidth="1"/>
    <col min="12293" max="12293" width="11" style="231" customWidth="1"/>
    <col min="12294" max="12295" width="8.85546875" style="231" customWidth="1"/>
    <col min="12296" max="12540" width="9.140625" style="231"/>
    <col min="12541" max="12541" width="19.140625" style="231" customWidth="1"/>
    <col min="12542" max="12542" width="10.42578125" style="231" customWidth="1"/>
    <col min="12543" max="12544" width="9.85546875" style="231" customWidth="1"/>
    <col min="12545" max="12545" width="8.7109375" style="231" customWidth="1"/>
    <col min="12546" max="12546" width="9.42578125" style="231" customWidth="1"/>
    <col min="12547" max="12547" width="9.7109375" style="231" customWidth="1"/>
    <col min="12548" max="12548" width="10.28515625" style="231" customWidth="1"/>
    <col min="12549" max="12549" width="11" style="231" customWidth="1"/>
    <col min="12550" max="12551" width="8.85546875" style="231" customWidth="1"/>
    <col min="12552" max="12796" width="9.140625" style="231"/>
    <col min="12797" max="12797" width="19.140625" style="231" customWidth="1"/>
    <col min="12798" max="12798" width="10.42578125" style="231" customWidth="1"/>
    <col min="12799" max="12800" width="9.85546875" style="231" customWidth="1"/>
    <col min="12801" max="12801" width="8.7109375" style="231" customWidth="1"/>
    <col min="12802" max="12802" width="9.42578125" style="231" customWidth="1"/>
    <col min="12803" max="12803" width="9.7109375" style="231" customWidth="1"/>
    <col min="12804" max="12804" width="10.28515625" style="231" customWidth="1"/>
    <col min="12805" max="12805" width="11" style="231" customWidth="1"/>
    <col min="12806" max="12807" width="8.85546875" style="231" customWidth="1"/>
    <col min="12808" max="13052" width="9.140625" style="231"/>
    <col min="13053" max="13053" width="19.140625" style="231" customWidth="1"/>
    <col min="13054" max="13054" width="10.42578125" style="231" customWidth="1"/>
    <col min="13055" max="13056" width="9.85546875" style="231" customWidth="1"/>
    <col min="13057" max="13057" width="8.7109375" style="231" customWidth="1"/>
    <col min="13058" max="13058" width="9.42578125" style="231" customWidth="1"/>
    <col min="13059" max="13059" width="9.7109375" style="231" customWidth="1"/>
    <col min="13060" max="13060" width="10.28515625" style="231" customWidth="1"/>
    <col min="13061" max="13061" width="11" style="231" customWidth="1"/>
    <col min="13062" max="13063" width="8.85546875" style="231" customWidth="1"/>
    <col min="13064" max="13308" width="9.140625" style="231"/>
    <col min="13309" max="13309" width="19.140625" style="231" customWidth="1"/>
    <col min="13310" max="13310" width="10.42578125" style="231" customWidth="1"/>
    <col min="13311" max="13312" width="9.85546875" style="231" customWidth="1"/>
    <col min="13313" max="13313" width="8.7109375" style="231" customWidth="1"/>
    <col min="13314" max="13314" width="9.42578125" style="231" customWidth="1"/>
    <col min="13315" max="13315" width="9.7109375" style="231" customWidth="1"/>
    <col min="13316" max="13316" width="10.28515625" style="231" customWidth="1"/>
    <col min="13317" max="13317" width="11" style="231" customWidth="1"/>
    <col min="13318" max="13319" width="8.85546875" style="231" customWidth="1"/>
    <col min="13320" max="13564" width="9.140625" style="231"/>
    <col min="13565" max="13565" width="19.140625" style="231" customWidth="1"/>
    <col min="13566" max="13566" width="10.42578125" style="231" customWidth="1"/>
    <col min="13567" max="13568" width="9.85546875" style="231" customWidth="1"/>
    <col min="13569" max="13569" width="8.7109375" style="231" customWidth="1"/>
    <col min="13570" max="13570" width="9.42578125" style="231" customWidth="1"/>
    <col min="13571" max="13571" width="9.7109375" style="231" customWidth="1"/>
    <col min="13572" max="13572" width="10.28515625" style="231" customWidth="1"/>
    <col min="13573" max="13573" width="11" style="231" customWidth="1"/>
    <col min="13574" max="13575" width="8.85546875" style="231" customWidth="1"/>
    <col min="13576" max="13820" width="9.140625" style="231"/>
    <col min="13821" max="13821" width="19.140625" style="231" customWidth="1"/>
    <col min="13822" max="13822" width="10.42578125" style="231" customWidth="1"/>
    <col min="13823" max="13824" width="9.85546875" style="231" customWidth="1"/>
    <col min="13825" max="13825" width="8.7109375" style="231" customWidth="1"/>
    <col min="13826" max="13826" width="9.42578125" style="231" customWidth="1"/>
    <col min="13827" max="13827" width="9.7109375" style="231" customWidth="1"/>
    <col min="13828" max="13828" width="10.28515625" style="231" customWidth="1"/>
    <col min="13829" max="13829" width="11" style="231" customWidth="1"/>
    <col min="13830" max="13831" width="8.85546875" style="231" customWidth="1"/>
    <col min="13832" max="14076" width="9.140625" style="231"/>
    <col min="14077" max="14077" width="19.140625" style="231" customWidth="1"/>
    <col min="14078" max="14078" width="10.42578125" style="231" customWidth="1"/>
    <col min="14079" max="14080" width="9.85546875" style="231" customWidth="1"/>
    <col min="14081" max="14081" width="8.7109375" style="231" customWidth="1"/>
    <col min="14082" max="14082" width="9.42578125" style="231" customWidth="1"/>
    <col min="14083" max="14083" width="9.7109375" style="231" customWidth="1"/>
    <col min="14084" max="14084" width="10.28515625" style="231" customWidth="1"/>
    <col min="14085" max="14085" width="11" style="231" customWidth="1"/>
    <col min="14086" max="14087" width="8.85546875" style="231" customWidth="1"/>
    <col min="14088" max="14332" width="9.140625" style="231"/>
    <col min="14333" max="14333" width="19.140625" style="231" customWidth="1"/>
    <col min="14334" max="14334" width="10.42578125" style="231" customWidth="1"/>
    <col min="14335" max="14336" width="9.85546875" style="231" customWidth="1"/>
    <col min="14337" max="14337" width="8.7109375" style="231" customWidth="1"/>
    <col min="14338" max="14338" width="9.42578125" style="231" customWidth="1"/>
    <col min="14339" max="14339" width="9.7109375" style="231" customWidth="1"/>
    <col min="14340" max="14340" width="10.28515625" style="231" customWidth="1"/>
    <col min="14341" max="14341" width="11" style="231" customWidth="1"/>
    <col min="14342" max="14343" width="8.85546875" style="231" customWidth="1"/>
    <col min="14344" max="14588" width="9.140625" style="231"/>
    <col min="14589" max="14589" width="19.140625" style="231" customWidth="1"/>
    <col min="14590" max="14590" width="10.42578125" style="231" customWidth="1"/>
    <col min="14591" max="14592" width="9.85546875" style="231" customWidth="1"/>
    <col min="14593" max="14593" width="8.7109375" style="231" customWidth="1"/>
    <col min="14594" max="14594" width="9.42578125" style="231" customWidth="1"/>
    <col min="14595" max="14595" width="9.7109375" style="231" customWidth="1"/>
    <col min="14596" max="14596" width="10.28515625" style="231" customWidth="1"/>
    <col min="14597" max="14597" width="11" style="231" customWidth="1"/>
    <col min="14598" max="14599" width="8.85546875" style="231" customWidth="1"/>
    <col min="14600" max="14844" width="9.140625" style="231"/>
    <col min="14845" max="14845" width="19.140625" style="231" customWidth="1"/>
    <col min="14846" max="14846" width="10.42578125" style="231" customWidth="1"/>
    <col min="14847" max="14848" width="9.85546875" style="231" customWidth="1"/>
    <col min="14849" max="14849" width="8.7109375" style="231" customWidth="1"/>
    <col min="14850" max="14850" width="9.42578125" style="231" customWidth="1"/>
    <col min="14851" max="14851" width="9.7109375" style="231" customWidth="1"/>
    <col min="14852" max="14852" width="10.28515625" style="231" customWidth="1"/>
    <col min="14853" max="14853" width="11" style="231" customWidth="1"/>
    <col min="14854" max="14855" width="8.85546875" style="231" customWidth="1"/>
    <col min="14856" max="15100" width="9.140625" style="231"/>
    <col min="15101" max="15101" width="19.140625" style="231" customWidth="1"/>
    <col min="15102" max="15102" width="10.42578125" style="231" customWidth="1"/>
    <col min="15103" max="15104" width="9.85546875" style="231" customWidth="1"/>
    <col min="15105" max="15105" width="8.7109375" style="231" customWidth="1"/>
    <col min="15106" max="15106" width="9.42578125" style="231" customWidth="1"/>
    <col min="15107" max="15107" width="9.7109375" style="231" customWidth="1"/>
    <col min="15108" max="15108" width="10.28515625" style="231" customWidth="1"/>
    <col min="15109" max="15109" width="11" style="231" customWidth="1"/>
    <col min="15110" max="15111" width="8.85546875" style="231" customWidth="1"/>
    <col min="15112" max="15356" width="9.140625" style="231"/>
    <col min="15357" max="15357" width="19.140625" style="231" customWidth="1"/>
    <col min="15358" max="15358" width="10.42578125" style="231" customWidth="1"/>
    <col min="15359" max="15360" width="9.85546875" style="231" customWidth="1"/>
    <col min="15361" max="15361" width="8.7109375" style="231" customWidth="1"/>
    <col min="15362" max="15362" width="9.42578125" style="231" customWidth="1"/>
    <col min="15363" max="15363" width="9.7109375" style="231" customWidth="1"/>
    <col min="15364" max="15364" width="10.28515625" style="231" customWidth="1"/>
    <col min="15365" max="15365" width="11" style="231" customWidth="1"/>
    <col min="15366" max="15367" width="8.85546875" style="231" customWidth="1"/>
    <col min="15368" max="15612" width="9.140625" style="231"/>
    <col min="15613" max="15613" width="19.140625" style="231" customWidth="1"/>
    <col min="15614" max="15614" width="10.42578125" style="231" customWidth="1"/>
    <col min="15615" max="15616" width="9.85546875" style="231" customWidth="1"/>
    <col min="15617" max="15617" width="8.7109375" style="231" customWidth="1"/>
    <col min="15618" max="15618" width="9.42578125" style="231" customWidth="1"/>
    <col min="15619" max="15619" width="9.7109375" style="231" customWidth="1"/>
    <col min="15620" max="15620" width="10.28515625" style="231" customWidth="1"/>
    <col min="15621" max="15621" width="11" style="231" customWidth="1"/>
    <col min="15622" max="15623" width="8.85546875" style="231" customWidth="1"/>
    <col min="15624" max="15868" width="9.140625" style="231"/>
    <col min="15869" max="15869" width="19.140625" style="231" customWidth="1"/>
    <col min="15870" max="15870" width="10.42578125" style="231" customWidth="1"/>
    <col min="15871" max="15872" width="9.85546875" style="231" customWidth="1"/>
    <col min="15873" max="15873" width="8.7109375" style="231" customWidth="1"/>
    <col min="15874" max="15874" width="9.42578125" style="231" customWidth="1"/>
    <col min="15875" max="15875" width="9.7109375" style="231" customWidth="1"/>
    <col min="15876" max="15876" width="10.28515625" style="231" customWidth="1"/>
    <col min="15877" max="15877" width="11" style="231" customWidth="1"/>
    <col min="15878" max="15879" width="8.85546875" style="231" customWidth="1"/>
    <col min="15880" max="16124" width="9.140625" style="231"/>
    <col min="16125" max="16125" width="19.140625" style="231" customWidth="1"/>
    <col min="16126" max="16126" width="10.42578125" style="231" customWidth="1"/>
    <col min="16127" max="16128" width="9.85546875" style="231" customWidth="1"/>
    <col min="16129" max="16129" width="8.7109375" style="231" customWidth="1"/>
    <col min="16130" max="16130" width="9.42578125" style="231" customWidth="1"/>
    <col min="16131" max="16131" width="9.7109375" style="231" customWidth="1"/>
    <col min="16132" max="16132" width="10.28515625" style="231" customWidth="1"/>
    <col min="16133" max="16133" width="11" style="231" customWidth="1"/>
    <col min="16134" max="16135" width="8.85546875" style="231" customWidth="1"/>
    <col min="16136" max="16384" width="9.140625" style="231"/>
  </cols>
  <sheetData>
    <row r="1" spans="1:19" s="223" customFormat="1" ht="29.25" customHeight="1">
      <c r="A1" s="427" t="s">
        <v>156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9" s="223" customFormat="1">
      <c r="A2" s="224"/>
      <c r="B2" s="224"/>
      <c r="C2" s="224"/>
      <c r="D2" s="224"/>
      <c r="E2" s="224"/>
      <c r="F2" s="224"/>
      <c r="G2" s="225" t="s">
        <v>142</v>
      </c>
    </row>
    <row r="3" spans="1:19" s="223" customFormat="1" ht="18" customHeight="1">
      <c r="A3" s="430"/>
      <c r="B3" s="426" t="s">
        <v>157</v>
      </c>
      <c r="C3" s="429"/>
      <c r="D3" s="429"/>
      <c r="E3" s="429"/>
      <c r="F3" s="424"/>
      <c r="G3" s="426" t="s">
        <v>158</v>
      </c>
      <c r="H3" s="429"/>
      <c r="I3" s="429"/>
      <c r="J3" s="429"/>
      <c r="K3" s="429"/>
    </row>
    <row r="4" spans="1:19" s="223" customFormat="1" ht="14.25" customHeight="1">
      <c r="A4" s="431"/>
      <c r="B4" s="426" t="s">
        <v>159</v>
      </c>
      <c r="C4" s="429"/>
      <c r="D4" s="424"/>
      <c r="E4" s="426" t="s">
        <v>205</v>
      </c>
      <c r="F4" s="424"/>
      <c r="G4" s="426" t="s">
        <v>159</v>
      </c>
      <c r="H4" s="429"/>
      <c r="I4" s="424"/>
      <c r="J4" s="426" t="s">
        <v>205</v>
      </c>
      <c r="K4" s="429"/>
    </row>
    <row r="5" spans="1:19" s="223" customFormat="1" ht="42" customHeight="1">
      <c r="A5" s="432"/>
      <c r="B5" s="282" t="s">
        <v>178</v>
      </c>
      <c r="C5" s="282" t="s">
        <v>77</v>
      </c>
      <c r="D5" s="282" t="s">
        <v>189</v>
      </c>
      <c r="E5" s="282" t="s">
        <v>178</v>
      </c>
      <c r="F5" s="282" t="s">
        <v>77</v>
      </c>
      <c r="G5" s="282" t="s">
        <v>178</v>
      </c>
      <c r="H5" s="282" t="s">
        <v>77</v>
      </c>
      <c r="I5" s="282" t="s">
        <v>189</v>
      </c>
      <c r="J5" s="282" t="s">
        <v>178</v>
      </c>
      <c r="K5" s="283" t="s">
        <v>77</v>
      </c>
    </row>
    <row r="6" spans="1:19" s="223" customFormat="1" ht="12.75" customHeight="1">
      <c r="A6" s="147" t="s">
        <v>85</v>
      </c>
      <c r="B6" s="284">
        <v>1466570</v>
      </c>
      <c r="C6" s="284">
        <v>1546289</v>
      </c>
      <c r="D6" s="285">
        <f>B6/C6%</f>
        <v>94.844495433906602</v>
      </c>
      <c r="E6" s="284">
        <v>33</v>
      </c>
      <c r="F6" s="286">
        <v>36</v>
      </c>
      <c r="G6" s="284">
        <v>234336</v>
      </c>
      <c r="H6" s="284">
        <v>268156</v>
      </c>
      <c r="I6" s="285">
        <f>G6/H6*100</f>
        <v>87.387938364235737</v>
      </c>
      <c r="J6" s="284">
        <v>261</v>
      </c>
      <c r="K6" s="286">
        <v>253</v>
      </c>
      <c r="L6" s="227"/>
      <c r="M6" s="226"/>
      <c r="N6" s="226"/>
      <c r="O6" s="227"/>
      <c r="P6" s="226"/>
      <c r="Q6" s="226"/>
      <c r="R6" s="227"/>
      <c r="S6" s="228"/>
    </row>
    <row r="7" spans="1:19" s="223" customFormat="1" ht="12.75" customHeight="1">
      <c r="A7" s="147" t="s">
        <v>86</v>
      </c>
      <c r="B7" s="284">
        <v>151998</v>
      </c>
      <c r="C7" s="284">
        <v>167025</v>
      </c>
      <c r="D7" s="285">
        <f t="shared" ref="D7:D26" si="0">B7/C7%</f>
        <v>91.003143242029637</v>
      </c>
      <c r="E7" s="284">
        <v>36</v>
      </c>
      <c r="F7" s="286">
        <v>38</v>
      </c>
      <c r="G7" s="284">
        <v>3344</v>
      </c>
      <c r="H7" s="284">
        <v>6025</v>
      </c>
      <c r="I7" s="285">
        <f t="shared" ref="I7:I23" si="1">G7/H7*100</f>
        <v>55.502074688796675</v>
      </c>
      <c r="J7" s="284">
        <v>242</v>
      </c>
      <c r="K7" s="286">
        <v>345</v>
      </c>
      <c r="L7" s="227"/>
      <c r="M7" s="226"/>
      <c r="N7" s="226"/>
      <c r="O7" s="227"/>
      <c r="P7" s="226"/>
      <c r="Q7" s="226"/>
      <c r="R7" s="227"/>
      <c r="S7" s="228"/>
    </row>
    <row r="8" spans="1:19" s="223" customFormat="1" ht="12.75" customHeight="1">
      <c r="A8" s="147" t="s">
        <v>87</v>
      </c>
      <c r="B8" s="284">
        <v>99301</v>
      </c>
      <c r="C8" s="284">
        <v>99351</v>
      </c>
      <c r="D8" s="285">
        <f t="shared" si="0"/>
        <v>99.949673380237741</v>
      </c>
      <c r="E8" s="284">
        <v>42</v>
      </c>
      <c r="F8" s="286">
        <v>44</v>
      </c>
      <c r="G8" s="284">
        <v>21186</v>
      </c>
      <c r="H8" s="284">
        <v>27559</v>
      </c>
      <c r="I8" s="285">
        <f t="shared" si="1"/>
        <v>76.875068035850362</v>
      </c>
      <c r="J8" s="284">
        <v>153</v>
      </c>
      <c r="K8" s="286">
        <v>157</v>
      </c>
      <c r="L8" s="227"/>
      <c r="M8" s="226"/>
      <c r="N8" s="226"/>
      <c r="O8" s="227"/>
      <c r="P8" s="226"/>
      <c r="Q8" s="226"/>
      <c r="R8" s="227"/>
      <c r="S8" s="228"/>
    </row>
    <row r="9" spans="1:19" s="223" customFormat="1" ht="12.75" customHeight="1">
      <c r="A9" s="147" t="s">
        <v>88</v>
      </c>
      <c r="B9" s="284">
        <v>84630</v>
      </c>
      <c r="C9" s="284">
        <v>84335</v>
      </c>
      <c r="D9" s="285">
        <f t="shared" si="0"/>
        <v>100.34979545858778</v>
      </c>
      <c r="E9" s="284">
        <v>23</v>
      </c>
      <c r="F9" s="286">
        <v>25</v>
      </c>
      <c r="G9" s="284">
        <v>3803</v>
      </c>
      <c r="H9" s="284">
        <v>5638</v>
      </c>
      <c r="I9" s="285">
        <f t="shared" si="1"/>
        <v>67.452997516849948</v>
      </c>
      <c r="J9" s="284">
        <v>122</v>
      </c>
      <c r="K9" s="286">
        <v>119</v>
      </c>
      <c r="L9" s="227"/>
      <c r="M9" s="226"/>
      <c r="N9" s="226"/>
      <c r="O9" s="227"/>
      <c r="P9" s="226"/>
      <c r="Q9" s="226"/>
      <c r="R9" s="227"/>
      <c r="S9" s="228"/>
    </row>
    <row r="10" spans="1:19" s="223" customFormat="1" ht="12.75" customHeight="1">
      <c r="A10" s="147" t="s">
        <v>89</v>
      </c>
      <c r="B10" s="284">
        <v>132500</v>
      </c>
      <c r="C10" s="284">
        <v>165290</v>
      </c>
      <c r="D10" s="285">
        <f t="shared" si="0"/>
        <v>80.162139270373274</v>
      </c>
      <c r="E10" s="284">
        <v>36</v>
      </c>
      <c r="F10" s="286">
        <v>45</v>
      </c>
      <c r="G10" s="284">
        <v>10932</v>
      </c>
      <c r="H10" s="284">
        <v>22455</v>
      </c>
      <c r="I10" s="285">
        <f t="shared" si="1"/>
        <v>48.684034736138941</v>
      </c>
      <c r="J10" s="284">
        <v>225</v>
      </c>
      <c r="K10" s="286">
        <v>440</v>
      </c>
      <c r="L10" s="227"/>
      <c r="M10" s="226"/>
      <c r="N10" s="294"/>
      <c r="O10" s="227"/>
      <c r="P10" s="226"/>
      <c r="Q10" s="226"/>
      <c r="R10" s="227"/>
      <c r="S10" s="228"/>
    </row>
    <row r="11" spans="1:19" s="223" customFormat="1" ht="12.75" customHeight="1">
      <c r="A11" s="147" t="s">
        <v>90</v>
      </c>
      <c r="B11" s="284">
        <v>25982</v>
      </c>
      <c r="C11" s="284">
        <v>23969</v>
      </c>
      <c r="D11" s="285">
        <f t="shared" si="0"/>
        <v>108.39834786599357</v>
      </c>
      <c r="E11" s="284">
        <v>21</v>
      </c>
      <c r="F11" s="286">
        <v>19</v>
      </c>
      <c r="G11" s="284">
        <v>28</v>
      </c>
      <c r="H11" s="286">
        <v>26</v>
      </c>
      <c r="I11" s="285">
        <f t="shared" si="1"/>
        <v>107.69230769230769</v>
      </c>
      <c r="J11" s="284">
        <v>28</v>
      </c>
      <c r="K11" s="286">
        <v>25</v>
      </c>
      <c r="L11" s="227"/>
      <c r="M11" s="229"/>
      <c r="N11" s="226"/>
      <c r="O11" s="229"/>
      <c r="P11" s="229"/>
      <c r="Q11" s="226"/>
      <c r="R11" s="229"/>
      <c r="S11" s="230"/>
    </row>
    <row r="12" spans="1:19" s="223" customFormat="1" ht="12.75" customHeight="1">
      <c r="A12" s="147" t="s">
        <v>91</v>
      </c>
      <c r="B12" s="284">
        <v>112578</v>
      </c>
      <c r="C12" s="284">
        <v>111080</v>
      </c>
      <c r="D12" s="285">
        <f t="shared" si="0"/>
        <v>101.34857760172849</v>
      </c>
      <c r="E12" s="284">
        <v>24</v>
      </c>
      <c r="F12" s="286">
        <v>26</v>
      </c>
      <c r="G12" s="284">
        <v>7292</v>
      </c>
      <c r="H12" s="284">
        <v>5983</v>
      </c>
      <c r="I12" s="285">
        <f t="shared" si="1"/>
        <v>121.87865619254555</v>
      </c>
      <c r="J12" s="284">
        <v>333</v>
      </c>
      <c r="K12" s="286">
        <v>291</v>
      </c>
      <c r="L12" s="227"/>
      <c r="M12" s="226"/>
      <c r="N12" s="226"/>
      <c r="O12" s="227"/>
      <c r="P12" s="226"/>
      <c r="Q12" s="226"/>
      <c r="R12" s="227"/>
      <c r="S12" s="228"/>
    </row>
    <row r="13" spans="1:19" s="223" customFormat="1" ht="12.75" customHeight="1">
      <c r="A13" s="147" t="s">
        <v>92</v>
      </c>
      <c r="B13" s="284">
        <v>63234</v>
      </c>
      <c r="C13" s="284">
        <v>62691</v>
      </c>
      <c r="D13" s="285">
        <f t="shared" si="0"/>
        <v>100.86615303632101</v>
      </c>
      <c r="E13" s="284">
        <v>33</v>
      </c>
      <c r="F13" s="286">
        <v>31</v>
      </c>
      <c r="G13" s="284">
        <v>1914</v>
      </c>
      <c r="H13" s="284">
        <v>3174</v>
      </c>
      <c r="I13" s="285">
        <f t="shared" si="1"/>
        <v>60.30245746691871</v>
      </c>
      <c r="J13" s="284">
        <v>93</v>
      </c>
      <c r="K13" s="286">
        <v>135</v>
      </c>
      <c r="L13" s="227"/>
      <c r="M13" s="226"/>
      <c r="N13" s="226"/>
      <c r="O13" s="227"/>
      <c r="P13" s="226"/>
      <c r="Q13" s="226"/>
      <c r="R13" s="227"/>
      <c r="S13" s="228"/>
    </row>
    <row r="14" spans="1:19" s="223" customFormat="1" ht="12.75" customHeight="1">
      <c r="A14" s="147" t="s">
        <v>93</v>
      </c>
      <c r="B14" s="284">
        <v>105529</v>
      </c>
      <c r="C14" s="284">
        <v>101794</v>
      </c>
      <c r="D14" s="285">
        <f t="shared" si="0"/>
        <v>103.66917500049118</v>
      </c>
      <c r="E14" s="284">
        <v>39</v>
      </c>
      <c r="F14" s="286">
        <v>41</v>
      </c>
      <c r="G14" s="284">
        <v>7231</v>
      </c>
      <c r="H14" s="284">
        <v>6243</v>
      </c>
      <c r="I14" s="285">
        <f t="shared" si="1"/>
        <v>115.82572481178921</v>
      </c>
      <c r="J14" s="284">
        <v>302</v>
      </c>
      <c r="K14" s="286">
        <v>211</v>
      </c>
      <c r="L14" s="227"/>
      <c r="M14" s="226"/>
      <c r="N14" s="226"/>
      <c r="O14" s="227"/>
      <c r="P14" s="226"/>
      <c r="Q14" s="226"/>
      <c r="R14" s="227"/>
      <c r="S14" s="228"/>
    </row>
    <row r="15" spans="1:19" s="223" customFormat="1" ht="12.75" customHeight="1">
      <c r="A15" s="147" t="s">
        <v>94</v>
      </c>
      <c r="B15" s="284">
        <v>111998</v>
      </c>
      <c r="C15" s="284">
        <v>105738</v>
      </c>
      <c r="D15" s="285">
        <f t="shared" si="0"/>
        <v>105.92029355576992</v>
      </c>
      <c r="E15" s="284">
        <v>38</v>
      </c>
      <c r="F15" s="286">
        <v>42</v>
      </c>
      <c r="G15" s="284">
        <v>31061</v>
      </c>
      <c r="H15" s="284">
        <v>29612</v>
      </c>
      <c r="I15" s="285">
        <f t="shared" si="1"/>
        <v>104.89328650547077</v>
      </c>
      <c r="J15" s="284">
        <v>354</v>
      </c>
      <c r="K15" s="286">
        <v>300</v>
      </c>
      <c r="L15" s="227"/>
      <c r="M15" s="226"/>
      <c r="N15" s="226"/>
      <c r="O15" s="227"/>
      <c r="P15" s="226"/>
      <c r="Q15" s="226"/>
      <c r="R15" s="227"/>
      <c r="S15" s="228"/>
    </row>
    <row r="16" spans="1:19" s="223" customFormat="1" ht="12.75" customHeight="1">
      <c r="A16" s="147" t="s">
        <v>95</v>
      </c>
      <c r="B16" s="284">
        <v>53620</v>
      </c>
      <c r="C16" s="284">
        <v>51362</v>
      </c>
      <c r="D16" s="285">
        <f t="shared" si="0"/>
        <v>104.39624625209298</v>
      </c>
      <c r="E16" s="284">
        <v>34</v>
      </c>
      <c r="F16" s="286">
        <v>34</v>
      </c>
      <c r="G16" s="284">
        <v>29646</v>
      </c>
      <c r="H16" s="284">
        <v>29944</v>
      </c>
      <c r="I16" s="285">
        <f t="shared" si="1"/>
        <v>99.004808976756607</v>
      </c>
      <c r="J16" s="284">
        <v>243</v>
      </c>
      <c r="K16" s="286">
        <v>249</v>
      </c>
      <c r="L16" s="227"/>
      <c r="M16" s="226"/>
      <c r="N16" s="226"/>
      <c r="O16" s="227"/>
      <c r="P16" s="226"/>
      <c r="Q16" s="226"/>
      <c r="R16" s="227"/>
      <c r="S16" s="228"/>
    </row>
    <row r="17" spans="1:19" s="223" customFormat="1" ht="12.75" customHeight="1">
      <c r="A17" s="147" t="s">
        <v>96</v>
      </c>
      <c r="B17" s="284">
        <v>33271</v>
      </c>
      <c r="C17" s="284">
        <v>31923</v>
      </c>
      <c r="D17" s="285">
        <f t="shared" si="0"/>
        <v>104.22266077749585</v>
      </c>
      <c r="E17" s="284">
        <v>14</v>
      </c>
      <c r="F17" s="286">
        <v>17</v>
      </c>
      <c r="G17" s="284">
        <v>314</v>
      </c>
      <c r="H17" s="284">
        <v>128</v>
      </c>
      <c r="I17" s="285">
        <f t="shared" si="1"/>
        <v>245.3125</v>
      </c>
      <c r="J17" s="284">
        <v>173</v>
      </c>
      <c r="K17" s="286">
        <v>66</v>
      </c>
      <c r="L17" s="227"/>
      <c r="M17" s="226"/>
      <c r="N17" s="226"/>
      <c r="O17" s="227"/>
      <c r="P17" s="226"/>
      <c r="Q17" s="226"/>
      <c r="R17" s="227"/>
      <c r="S17" s="228"/>
    </row>
    <row r="18" spans="1:19" s="223" customFormat="1" ht="12.75" customHeight="1">
      <c r="A18" s="147" t="s">
        <v>97</v>
      </c>
      <c r="B18" s="284">
        <v>7268</v>
      </c>
      <c r="C18" s="284">
        <v>7556</v>
      </c>
      <c r="D18" s="285">
        <f t="shared" si="0"/>
        <v>96.188459502382216</v>
      </c>
      <c r="E18" s="284">
        <v>51</v>
      </c>
      <c r="F18" s="286">
        <v>49</v>
      </c>
      <c r="G18" s="284" t="s">
        <v>187</v>
      </c>
      <c r="H18" s="284" t="s">
        <v>187</v>
      </c>
      <c r="I18" s="285" t="s">
        <v>187</v>
      </c>
      <c r="J18" s="284" t="s">
        <v>187</v>
      </c>
      <c r="K18" s="286" t="s">
        <v>187</v>
      </c>
      <c r="L18" s="227"/>
      <c r="M18" s="226"/>
      <c r="N18" s="226"/>
      <c r="O18" s="227"/>
      <c r="P18" s="226"/>
      <c r="Q18" s="226"/>
      <c r="R18" s="227"/>
      <c r="S18" s="228"/>
    </row>
    <row r="19" spans="1:19" s="223" customFormat="1" ht="12.75" customHeight="1">
      <c r="A19" s="147" t="s">
        <v>98</v>
      </c>
      <c r="B19" s="284">
        <v>114386</v>
      </c>
      <c r="C19" s="284">
        <v>108888</v>
      </c>
      <c r="D19" s="285">
        <f t="shared" si="0"/>
        <v>105.04922489163175</v>
      </c>
      <c r="E19" s="284">
        <v>44</v>
      </c>
      <c r="F19" s="286">
        <v>45</v>
      </c>
      <c r="G19" s="284">
        <v>48166</v>
      </c>
      <c r="H19" s="284">
        <v>63252</v>
      </c>
      <c r="I19" s="285">
        <f t="shared" si="1"/>
        <v>76.149370770884715</v>
      </c>
      <c r="J19" s="284">
        <v>591</v>
      </c>
      <c r="K19" s="286">
        <v>536</v>
      </c>
      <c r="L19" s="227"/>
      <c r="M19" s="226"/>
      <c r="N19" s="226"/>
      <c r="O19" s="227"/>
      <c r="P19" s="226"/>
      <c r="Q19" s="226"/>
      <c r="R19" s="227"/>
      <c r="S19" s="228"/>
    </row>
    <row r="20" spans="1:19" s="223" customFormat="1" ht="12.75" customHeight="1">
      <c r="A20" s="147" t="s">
        <v>99</v>
      </c>
      <c r="B20" s="284">
        <v>90034</v>
      </c>
      <c r="C20" s="284">
        <v>96480</v>
      </c>
      <c r="D20" s="285">
        <f t="shared" si="0"/>
        <v>93.318822553897192</v>
      </c>
      <c r="E20" s="284">
        <v>56</v>
      </c>
      <c r="F20" s="286">
        <v>66</v>
      </c>
      <c r="G20" s="284">
        <v>55633</v>
      </c>
      <c r="H20" s="284">
        <v>51735</v>
      </c>
      <c r="I20" s="285">
        <f t="shared" si="1"/>
        <v>107.53455107760703</v>
      </c>
      <c r="J20" s="284">
        <v>248</v>
      </c>
      <c r="K20" s="286">
        <v>230</v>
      </c>
      <c r="L20" s="227"/>
      <c r="M20" s="226"/>
      <c r="N20" s="226"/>
      <c r="O20" s="227"/>
      <c r="P20" s="226"/>
      <c r="Q20" s="226"/>
      <c r="R20" s="227"/>
      <c r="S20" s="228"/>
    </row>
    <row r="21" spans="1:19" s="223" customFormat="1" ht="12.75" customHeight="1">
      <c r="A21" s="147" t="s">
        <v>188</v>
      </c>
      <c r="B21" s="284">
        <v>159315</v>
      </c>
      <c r="C21" s="284">
        <v>189746</v>
      </c>
      <c r="D21" s="285">
        <f t="shared" si="0"/>
        <v>83.962244263383681</v>
      </c>
      <c r="E21" s="284">
        <v>27</v>
      </c>
      <c r="F21" s="286">
        <v>31</v>
      </c>
      <c r="G21" s="284">
        <v>220</v>
      </c>
      <c r="H21" s="284">
        <v>179</v>
      </c>
      <c r="I21" s="285">
        <f t="shared" si="1"/>
        <v>122.90502793296089</v>
      </c>
      <c r="J21" s="284">
        <v>191</v>
      </c>
      <c r="K21" s="286">
        <v>45</v>
      </c>
      <c r="L21" s="227"/>
      <c r="M21" s="226"/>
      <c r="N21" s="226"/>
      <c r="O21" s="227"/>
      <c r="P21" s="226"/>
      <c r="Q21" s="226"/>
      <c r="R21" s="227"/>
      <c r="S21" s="228"/>
    </row>
    <row r="22" spans="1:19" s="223" customFormat="1" ht="12.75" customHeight="1">
      <c r="A22" s="147" t="s">
        <v>101</v>
      </c>
      <c r="B22" s="284">
        <v>32766</v>
      </c>
      <c r="C22" s="284">
        <v>39621</v>
      </c>
      <c r="D22" s="285">
        <f t="shared" si="0"/>
        <v>82.698568940713258</v>
      </c>
      <c r="E22" s="284">
        <v>31</v>
      </c>
      <c r="F22" s="286">
        <v>34</v>
      </c>
      <c r="G22" s="284">
        <v>85</v>
      </c>
      <c r="H22" s="284">
        <v>111</v>
      </c>
      <c r="I22" s="285">
        <f t="shared" si="1"/>
        <v>76.576576576576571</v>
      </c>
      <c r="J22" s="284">
        <v>94</v>
      </c>
      <c r="K22" s="286">
        <v>150</v>
      </c>
      <c r="L22" s="227"/>
      <c r="M22" s="226"/>
      <c r="N22" s="226"/>
      <c r="O22" s="227"/>
      <c r="P22" s="226"/>
      <c r="Q22" s="226"/>
      <c r="R22" s="227"/>
      <c r="S22" s="228"/>
    </row>
    <row r="23" spans="1:19" s="223" customFormat="1" ht="12.75" customHeight="1">
      <c r="A23" s="147" t="s">
        <v>102</v>
      </c>
      <c r="B23" s="284">
        <v>88012</v>
      </c>
      <c r="C23" s="284">
        <v>97442</v>
      </c>
      <c r="D23" s="285">
        <f t="shared" si="0"/>
        <v>90.32244822561114</v>
      </c>
      <c r="E23" s="284">
        <v>39</v>
      </c>
      <c r="F23" s="286">
        <v>42</v>
      </c>
      <c r="G23" s="284">
        <v>13481</v>
      </c>
      <c r="H23" s="284">
        <v>15869</v>
      </c>
      <c r="I23" s="285">
        <f t="shared" si="1"/>
        <v>84.951792803579309</v>
      </c>
      <c r="J23" s="284">
        <v>188</v>
      </c>
      <c r="K23" s="286">
        <v>187</v>
      </c>
      <c r="L23" s="227"/>
      <c r="M23" s="226"/>
      <c r="N23" s="226"/>
      <c r="O23" s="227"/>
      <c r="P23" s="226"/>
      <c r="Q23" s="226"/>
      <c r="R23" s="227"/>
      <c r="S23" s="228"/>
    </row>
    <row r="24" spans="1:19" s="223" customFormat="1" ht="12.75" customHeight="1">
      <c r="A24" s="147" t="s">
        <v>103</v>
      </c>
      <c r="B24" s="284">
        <v>1</v>
      </c>
      <c r="C24" s="284">
        <v>2</v>
      </c>
      <c r="D24" s="285">
        <f t="shared" si="0"/>
        <v>50</v>
      </c>
      <c r="E24" s="284">
        <v>1</v>
      </c>
      <c r="F24" s="286">
        <v>1</v>
      </c>
      <c r="G24" s="286" t="s">
        <v>187</v>
      </c>
      <c r="H24" s="286" t="s">
        <v>187</v>
      </c>
      <c r="I24" s="285" t="s">
        <v>187</v>
      </c>
      <c r="J24" s="286" t="s">
        <v>187</v>
      </c>
      <c r="K24" s="286" t="s">
        <v>187</v>
      </c>
      <c r="L24" s="227"/>
      <c r="M24" s="226"/>
      <c r="N24" s="226"/>
      <c r="O24" s="227"/>
      <c r="P24" s="226"/>
      <c r="Q24" s="226"/>
      <c r="R24" s="227"/>
      <c r="S24" s="228"/>
    </row>
    <row r="25" spans="1:19" s="223" customFormat="1">
      <c r="A25" s="147" t="s">
        <v>104</v>
      </c>
      <c r="B25" s="284">
        <v>124</v>
      </c>
      <c r="C25" s="284">
        <v>101</v>
      </c>
      <c r="D25" s="285">
        <f t="shared" si="0"/>
        <v>122.77227722772277</v>
      </c>
      <c r="E25" s="284">
        <v>12</v>
      </c>
      <c r="F25" s="286">
        <v>11</v>
      </c>
      <c r="G25" s="286" t="s">
        <v>187</v>
      </c>
      <c r="H25" s="284">
        <v>16</v>
      </c>
      <c r="I25" s="285" t="s">
        <v>187</v>
      </c>
      <c r="J25" s="286" t="s">
        <v>187</v>
      </c>
      <c r="K25" s="286">
        <v>100</v>
      </c>
    </row>
    <row r="26" spans="1:19" s="223" customFormat="1">
      <c r="A26" s="148" t="s">
        <v>105</v>
      </c>
      <c r="B26" s="287">
        <v>23</v>
      </c>
      <c r="C26" s="287">
        <v>1895</v>
      </c>
      <c r="D26" s="288">
        <f t="shared" si="0"/>
        <v>1.2137203166226913</v>
      </c>
      <c r="E26" s="287">
        <v>0</v>
      </c>
      <c r="F26" s="289">
        <v>6</v>
      </c>
      <c r="G26" s="289" t="s">
        <v>187</v>
      </c>
      <c r="H26" s="289">
        <v>205</v>
      </c>
      <c r="I26" s="288" t="s">
        <v>187</v>
      </c>
      <c r="J26" s="289" t="s">
        <v>187</v>
      </c>
      <c r="K26" s="289">
        <v>14</v>
      </c>
    </row>
    <row r="27" spans="1:19" s="223" customFormat="1">
      <c r="A27" s="149"/>
      <c r="B27" s="290"/>
      <c r="C27" s="290"/>
      <c r="D27" s="292"/>
      <c r="E27" s="290"/>
      <c r="F27" s="291"/>
      <c r="G27" s="291"/>
      <c r="H27" s="291"/>
      <c r="I27" s="291"/>
      <c r="J27" s="291"/>
      <c r="K27" s="291"/>
    </row>
    <row r="28" spans="1:19" s="223" customFormat="1" ht="12.75" customHeight="1">
      <c r="A28" s="293" t="s">
        <v>206</v>
      </c>
      <c r="B28" s="428" t="s">
        <v>142</v>
      </c>
      <c r="C28" s="428" t="s">
        <v>207</v>
      </c>
      <c r="D28" s="428" t="s">
        <v>207</v>
      </c>
      <c r="E28" s="428" t="s">
        <v>207</v>
      </c>
      <c r="F28" s="428" t="s">
        <v>207</v>
      </c>
      <c r="G28" s="428" t="s">
        <v>207</v>
      </c>
      <c r="H28" s="428" t="s">
        <v>207</v>
      </c>
      <c r="I28" s="428" t="s">
        <v>207</v>
      </c>
      <c r="J28" s="428" t="s">
        <v>207</v>
      </c>
      <c r="K28" s="428" t="s">
        <v>207</v>
      </c>
    </row>
    <row r="29" spans="1:19" s="223" customFormat="1" ht="15.75" customHeight="1">
      <c r="A29" s="424"/>
      <c r="B29" s="425" t="s">
        <v>160</v>
      </c>
      <c r="C29" s="425"/>
      <c r="D29" s="425"/>
      <c r="E29" s="425"/>
      <c r="F29" s="425"/>
      <c r="G29" s="425" t="s">
        <v>161</v>
      </c>
      <c r="H29" s="425"/>
      <c r="I29" s="425"/>
      <c r="J29" s="425"/>
      <c r="K29" s="426"/>
    </row>
    <row r="30" spans="1:19" s="223" customFormat="1" ht="15.75" customHeight="1">
      <c r="A30" s="424"/>
      <c r="B30" s="425" t="s">
        <v>159</v>
      </c>
      <c r="C30" s="425"/>
      <c r="D30" s="425"/>
      <c r="E30" s="425" t="s">
        <v>205</v>
      </c>
      <c r="F30" s="425"/>
      <c r="G30" s="425" t="s">
        <v>159</v>
      </c>
      <c r="H30" s="425"/>
      <c r="I30" s="425"/>
      <c r="J30" s="425" t="s">
        <v>205</v>
      </c>
      <c r="K30" s="426"/>
    </row>
    <row r="31" spans="1:19" s="223" customFormat="1" ht="36" customHeight="1">
      <c r="A31" s="424"/>
      <c r="B31" s="282" t="s">
        <v>178</v>
      </c>
      <c r="C31" s="282" t="s">
        <v>77</v>
      </c>
      <c r="D31" s="282" t="s">
        <v>189</v>
      </c>
      <c r="E31" s="282" t="s">
        <v>178</v>
      </c>
      <c r="F31" s="282" t="s">
        <v>77</v>
      </c>
      <c r="G31" s="282" t="s">
        <v>178</v>
      </c>
      <c r="H31" s="282" t="s">
        <v>77</v>
      </c>
      <c r="I31" s="282" t="s">
        <v>189</v>
      </c>
      <c r="J31" s="282" t="s">
        <v>178</v>
      </c>
      <c r="K31" s="283" t="s">
        <v>77</v>
      </c>
    </row>
    <row r="32" spans="1:19" s="223" customFormat="1">
      <c r="A32" s="147" t="s">
        <v>85</v>
      </c>
      <c r="B32" s="284">
        <v>3667034</v>
      </c>
      <c r="C32" s="284">
        <v>4047583</v>
      </c>
      <c r="D32" s="285">
        <f>B32/C32%</f>
        <v>90.598117444410647</v>
      </c>
      <c r="E32" s="284">
        <v>33</v>
      </c>
      <c r="F32" s="286">
        <v>37</v>
      </c>
      <c r="G32" s="284">
        <v>499559</v>
      </c>
      <c r="H32" s="284">
        <v>596080</v>
      </c>
      <c r="I32" s="285">
        <f>G32/H32%</f>
        <v>83.807374849013556</v>
      </c>
      <c r="J32" s="284">
        <v>42</v>
      </c>
      <c r="K32" s="286">
        <v>45</v>
      </c>
      <c r="L32" s="227"/>
      <c r="M32" s="226"/>
      <c r="N32" s="226"/>
      <c r="O32" s="227"/>
      <c r="P32" s="226"/>
      <c r="Q32" s="226"/>
      <c r="R32" s="227"/>
      <c r="S32" s="227"/>
    </row>
    <row r="33" spans="1:19" s="223" customFormat="1">
      <c r="A33" s="147" t="s">
        <v>86</v>
      </c>
      <c r="B33" s="284">
        <v>217171</v>
      </c>
      <c r="C33" s="284">
        <v>253022</v>
      </c>
      <c r="D33" s="285">
        <f t="shared" ref="D33:D51" si="2">B33/C33%</f>
        <v>85.830876366481974</v>
      </c>
      <c r="E33" s="284">
        <v>30</v>
      </c>
      <c r="F33" s="286">
        <v>32</v>
      </c>
      <c r="G33" s="284">
        <v>32861</v>
      </c>
      <c r="H33" s="284">
        <v>28150</v>
      </c>
      <c r="I33" s="285">
        <f t="shared" ref="I33:I51" si="3">G33/H33%</f>
        <v>116.73534635879219</v>
      </c>
      <c r="J33" s="284">
        <v>45</v>
      </c>
      <c r="K33" s="286">
        <v>40</v>
      </c>
      <c r="L33" s="227"/>
      <c r="M33" s="226"/>
      <c r="N33" s="226"/>
      <c r="O33" s="227"/>
      <c r="P33" s="226"/>
      <c r="Q33" s="226"/>
      <c r="R33" s="227"/>
      <c r="S33" s="227"/>
    </row>
    <row r="34" spans="1:19" s="223" customFormat="1">
      <c r="A34" s="147" t="s">
        <v>87</v>
      </c>
      <c r="B34" s="284">
        <v>134848</v>
      </c>
      <c r="C34" s="284">
        <v>135519</v>
      </c>
      <c r="D34" s="285">
        <f t="shared" si="2"/>
        <v>99.504866476287461</v>
      </c>
      <c r="E34" s="284">
        <v>40</v>
      </c>
      <c r="F34" s="286">
        <v>41</v>
      </c>
      <c r="G34" s="284">
        <v>10985</v>
      </c>
      <c r="H34" s="284">
        <v>10828</v>
      </c>
      <c r="I34" s="285">
        <f t="shared" si="3"/>
        <v>101.44994458810491</v>
      </c>
      <c r="J34" s="284">
        <v>47</v>
      </c>
      <c r="K34" s="286">
        <v>47</v>
      </c>
      <c r="L34" s="227"/>
      <c r="M34" s="226"/>
      <c r="N34" s="226"/>
      <c r="O34" s="227"/>
      <c r="P34" s="226"/>
      <c r="Q34" s="226"/>
      <c r="R34" s="227"/>
      <c r="S34" s="227"/>
    </row>
    <row r="35" spans="1:19" s="223" customFormat="1">
      <c r="A35" s="147" t="s">
        <v>88</v>
      </c>
      <c r="B35" s="284">
        <v>156746</v>
      </c>
      <c r="C35" s="284">
        <v>163904</v>
      </c>
      <c r="D35" s="285">
        <f t="shared" si="2"/>
        <v>95.632809449433822</v>
      </c>
      <c r="E35" s="284">
        <v>22</v>
      </c>
      <c r="F35" s="286">
        <v>24</v>
      </c>
      <c r="G35" s="284">
        <v>32866</v>
      </c>
      <c r="H35" s="284">
        <v>33076</v>
      </c>
      <c r="I35" s="285">
        <f t="shared" si="3"/>
        <v>99.365098560890075</v>
      </c>
      <c r="J35" s="284">
        <v>35</v>
      </c>
      <c r="K35" s="286">
        <v>34</v>
      </c>
      <c r="L35" s="227"/>
      <c r="M35" s="226"/>
      <c r="N35" s="226"/>
      <c r="O35" s="227"/>
      <c r="P35" s="226"/>
      <c r="Q35" s="226"/>
      <c r="R35" s="227"/>
      <c r="S35" s="227"/>
    </row>
    <row r="36" spans="1:19" s="223" customFormat="1">
      <c r="A36" s="147" t="s">
        <v>89</v>
      </c>
      <c r="B36" s="284">
        <v>529891</v>
      </c>
      <c r="C36" s="284">
        <v>593308</v>
      </c>
      <c r="D36" s="285">
        <f t="shared" si="2"/>
        <v>89.311285200941171</v>
      </c>
      <c r="E36" s="284">
        <v>41</v>
      </c>
      <c r="F36" s="286">
        <v>48</v>
      </c>
      <c r="G36" s="284">
        <v>32764</v>
      </c>
      <c r="H36" s="284">
        <v>46409</v>
      </c>
      <c r="I36" s="285">
        <f t="shared" si="3"/>
        <v>70.598375315132841</v>
      </c>
      <c r="J36" s="284">
        <v>42</v>
      </c>
      <c r="K36" s="286">
        <v>66</v>
      </c>
      <c r="L36" s="227"/>
      <c r="M36" s="226"/>
      <c r="N36" s="226"/>
      <c r="O36" s="227"/>
      <c r="P36" s="226"/>
      <c r="Q36" s="226"/>
      <c r="R36" s="227"/>
      <c r="S36" s="227"/>
    </row>
    <row r="37" spans="1:19" s="223" customFormat="1">
      <c r="A37" s="147" t="s">
        <v>90</v>
      </c>
      <c r="B37" s="284">
        <v>91180</v>
      </c>
      <c r="C37" s="284">
        <v>85186</v>
      </c>
      <c r="D37" s="285">
        <f t="shared" si="2"/>
        <v>107.03636747822412</v>
      </c>
      <c r="E37" s="284">
        <v>31</v>
      </c>
      <c r="F37" s="286">
        <v>28</v>
      </c>
      <c r="G37" s="284">
        <v>28869</v>
      </c>
      <c r="H37" s="284">
        <v>25868</v>
      </c>
      <c r="I37" s="285">
        <f t="shared" si="3"/>
        <v>111.6012061233957</v>
      </c>
      <c r="J37" s="284">
        <v>38</v>
      </c>
      <c r="K37" s="286">
        <v>36</v>
      </c>
      <c r="L37" s="227"/>
      <c r="M37" s="226"/>
      <c r="N37" s="226"/>
      <c r="O37" s="227"/>
      <c r="P37" s="226"/>
      <c r="Q37" s="226"/>
      <c r="R37" s="227"/>
      <c r="S37" s="227"/>
    </row>
    <row r="38" spans="1:19" s="223" customFormat="1" ht="22.5">
      <c r="A38" s="147" t="s">
        <v>91</v>
      </c>
      <c r="B38" s="284">
        <v>217481</v>
      </c>
      <c r="C38" s="284">
        <v>228745</v>
      </c>
      <c r="D38" s="285">
        <f t="shared" si="2"/>
        <v>95.075739360423185</v>
      </c>
      <c r="E38" s="284">
        <v>29</v>
      </c>
      <c r="F38" s="286">
        <v>32</v>
      </c>
      <c r="G38" s="284">
        <v>54440</v>
      </c>
      <c r="H38" s="284">
        <v>59486</v>
      </c>
      <c r="I38" s="285">
        <f t="shared" si="3"/>
        <v>91.517331809165185</v>
      </c>
      <c r="J38" s="284">
        <v>46</v>
      </c>
      <c r="K38" s="286">
        <v>46</v>
      </c>
      <c r="L38" s="227"/>
      <c r="M38" s="226"/>
      <c r="N38" s="226"/>
      <c r="O38" s="227"/>
      <c r="P38" s="226"/>
      <c r="Q38" s="226"/>
      <c r="R38" s="227"/>
      <c r="S38" s="227"/>
    </row>
    <row r="39" spans="1:19" s="223" customFormat="1">
      <c r="A39" s="147" t="s">
        <v>92</v>
      </c>
      <c r="B39" s="284">
        <v>471489</v>
      </c>
      <c r="C39" s="284">
        <v>463811</v>
      </c>
      <c r="D39" s="285">
        <f t="shared" si="2"/>
        <v>101.65541567578174</v>
      </c>
      <c r="E39" s="284">
        <v>40</v>
      </c>
      <c r="F39" s="286">
        <v>38</v>
      </c>
      <c r="G39" s="284">
        <v>38751</v>
      </c>
      <c r="H39" s="284">
        <v>37208</v>
      </c>
      <c r="I39" s="285">
        <f t="shared" si="3"/>
        <v>104.14695764351752</v>
      </c>
      <c r="J39" s="284">
        <v>48</v>
      </c>
      <c r="K39" s="286">
        <v>44</v>
      </c>
      <c r="L39" s="227"/>
      <c r="M39" s="226"/>
      <c r="N39" s="226"/>
      <c r="O39" s="227"/>
      <c r="P39" s="226"/>
      <c r="Q39" s="226"/>
      <c r="R39" s="227"/>
      <c r="S39" s="227"/>
    </row>
    <row r="40" spans="1:19" s="223" customFormat="1">
      <c r="A40" s="147" t="s">
        <v>93</v>
      </c>
      <c r="B40" s="284">
        <v>300731</v>
      </c>
      <c r="C40" s="284">
        <v>283872</v>
      </c>
      <c r="D40" s="285">
        <f t="shared" si="2"/>
        <v>105.93894431292978</v>
      </c>
      <c r="E40" s="284">
        <v>38</v>
      </c>
      <c r="F40" s="286">
        <v>41</v>
      </c>
      <c r="G40" s="284">
        <v>58682</v>
      </c>
      <c r="H40" s="284">
        <v>61766</v>
      </c>
      <c r="I40" s="285">
        <f t="shared" si="3"/>
        <v>95.00696175889648</v>
      </c>
      <c r="J40" s="284">
        <v>49</v>
      </c>
      <c r="K40" s="286">
        <v>50</v>
      </c>
      <c r="L40" s="227"/>
      <c r="M40" s="226"/>
      <c r="N40" s="226"/>
      <c r="O40" s="227"/>
      <c r="P40" s="226"/>
      <c r="Q40" s="226"/>
      <c r="R40" s="227"/>
      <c r="S40" s="227"/>
    </row>
    <row r="41" spans="1:19" s="223" customFormat="1">
      <c r="A41" s="147" t="s">
        <v>94</v>
      </c>
      <c r="B41" s="284">
        <v>149156</v>
      </c>
      <c r="C41" s="284">
        <v>138368</v>
      </c>
      <c r="D41" s="285">
        <f t="shared" si="2"/>
        <v>107.79660037002775</v>
      </c>
      <c r="E41" s="284">
        <v>38</v>
      </c>
      <c r="F41" s="286">
        <v>39</v>
      </c>
      <c r="G41" s="284">
        <v>38949</v>
      </c>
      <c r="H41" s="284">
        <v>37360</v>
      </c>
      <c r="I41" s="285">
        <f t="shared" si="3"/>
        <v>104.25321199143468</v>
      </c>
      <c r="J41" s="284">
        <v>42</v>
      </c>
      <c r="K41" s="286">
        <v>44</v>
      </c>
      <c r="L41" s="227"/>
      <c r="M41" s="226"/>
      <c r="N41" s="226"/>
      <c r="O41" s="227"/>
      <c r="P41" s="226"/>
      <c r="Q41" s="226"/>
      <c r="R41" s="227"/>
      <c r="S41" s="227"/>
    </row>
    <row r="42" spans="1:19" s="223" customFormat="1">
      <c r="A42" s="147" t="s">
        <v>95</v>
      </c>
      <c r="B42" s="284">
        <v>52614</v>
      </c>
      <c r="C42" s="284">
        <v>48599</v>
      </c>
      <c r="D42" s="285">
        <f t="shared" si="2"/>
        <v>108.26148686186959</v>
      </c>
      <c r="E42" s="284">
        <v>33</v>
      </c>
      <c r="F42" s="286">
        <v>31</v>
      </c>
      <c r="G42" s="284">
        <v>2707</v>
      </c>
      <c r="H42" s="284">
        <v>2612</v>
      </c>
      <c r="I42" s="285">
        <f t="shared" si="3"/>
        <v>103.63705972434916</v>
      </c>
      <c r="J42" s="284">
        <v>16</v>
      </c>
      <c r="K42" s="286">
        <v>18</v>
      </c>
      <c r="L42" s="227"/>
      <c r="M42" s="226"/>
      <c r="N42" s="226"/>
      <c r="O42" s="227"/>
      <c r="P42" s="226"/>
      <c r="Q42" s="226"/>
      <c r="R42" s="227"/>
      <c r="S42" s="227"/>
    </row>
    <row r="43" spans="1:19" s="223" customFormat="1">
      <c r="A43" s="147" t="s">
        <v>96</v>
      </c>
      <c r="B43" s="284">
        <v>40963</v>
      </c>
      <c r="C43" s="284">
        <v>61995</v>
      </c>
      <c r="D43" s="285">
        <f t="shared" si="2"/>
        <v>66.074683442213072</v>
      </c>
      <c r="E43" s="284">
        <v>10</v>
      </c>
      <c r="F43" s="286">
        <v>19</v>
      </c>
      <c r="G43" s="284">
        <v>21277</v>
      </c>
      <c r="H43" s="284">
        <v>44371</v>
      </c>
      <c r="I43" s="285">
        <f t="shared" si="3"/>
        <v>47.952491492190845</v>
      </c>
      <c r="J43" s="284">
        <v>28</v>
      </c>
      <c r="K43" s="286">
        <v>45</v>
      </c>
      <c r="L43" s="227"/>
      <c r="M43" s="226"/>
      <c r="N43" s="226"/>
      <c r="O43" s="227"/>
      <c r="P43" s="226"/>
      <c r="Q43" s="226"/>
      <c r="R43" s="227"/>
      <c r="S43" s="227"/>
    </row>
    <row r="44" spans="1:19" s="223" customFormat="1">
      <c r="A44" s="147" t="s">
        <v>97</v>
      </c>
      <c r="B44" s="284">
        <v>141927</v>
      </c>
      <c r="C44" s="284">
        <v>141448</v>
      </c>
      <c r="D44" s="285">
        <f t="shared" si="2"/>
        <v>100.33864034839658</v>
      </c>
      <c r="E44" s="284">
        <v>78</v>
      </c>
      <c r="F44" s="286">
        <v>77</v>
      </c>
      <c r="G44" s="284">
        <v>48953</v>
      </c>
      <c r="H44" s="284">
        <v>48663</v>
      </c>
      <c r="I44" s="285">
        <f t="shared" si="3"/>
        <v>100.5959353101946</v>
      </c>
      <c r="J44" s="284">
        <v>83</v>
      </c>
      <c r="K44" s="286">
        <v>82</v>
      </c>
      <c r="L44" s="227"/>
      <c r="M44" s="226"/>
      <c r="N44" s="226"/>
      <c r="O44" s="227"/>
      <c r="P44" s="226"/>
      <c r="Q44" s="226"/>
      <c r="R44" s="227"/>
      <c r="S44" s="227"/>
    </row>
    <row r="45" spans="1:19" s="223" customFormat="1">
      <c r="A45" s="147" t="s">
        <v>98</v>
      </c>
      <c r="B45" s="284">
        <v>166883</v>
      </c>
      <c r="C45" s="284">
        <v>158079</v>
      </c>
      <c r="D45" s="285">
        <f t="shared" si="2"/>
        <v>105.56936721512662</v>
      </c>
      <c r="E45" s="284">
        <v>48</v>
      </c>
      <c r="F45" s="286">
        <v>52</v>
      </c>
      <c r="G45" s="284">
        <v>14715</v>
      </c>
      <c r="H45" s="284">
        <v>14117</v>
      </c>
      <c r="I45" s="285">
        <f t="shared" si="3"/>
        <v>104.23602748459305</v>
      </c>
      <c r="J45" s="284">
        <v>42</v>
      </c>
      <c r="K45" s="286">
        <v>45</v>
      </c>
      <c r="L45" s="227"/>
      <c r="M45" s="226"/>
      <c r="N45" s="226"/>
      <c r="O45" s="227"/>
      <c r="P45" s="226"/>
      <c r="Q45" s="226"/>
      <c r="R45" s="227"/>
      <c r="S45" s="227"/>
    </row>
    <row r="46" spans="1:19" s="223" customFormat="1">
      <c r="A46" s="147" t="s">
        <v>99</v>
      </c>
      <c r="B46" s="284">
        <v>3160</v>
      </c>
      <c r="C46" s="284">
        <v>2113</v>
      </c>
      <c r="D46" s="285">
        <f t="shared" si="2"/>
        <v>149.55040227165168</v>
      </c>
      <c r="E46" s="284">
        <v>1</v>
      </c>
      <c r="F46" s="286">
        <v>0</v>
      </c>
      <c r="G46" s="284">
        <v>68</v>
      </c>
      <c r="H46" s="284">
        <v>80</v>
      </c>
      <c r="I46" s="285">
        <f t="shared" si="3"/>
        <v>85</v>
      </c>
      <c r="J46" s="284">
        <v>1</v>
      </c>
      <c r="K46" s="286">
        <v>0</v>
      </c>
      <c r="L46" s="227"/>
      <c r="M46" s="226"/>
      <c r="N46" s="226"/>
      <c r="O46" s="227"/>
      <c r="P46" s="226"/>
      <c r="Q46" s="226"/>
      <c r="R46" s="227"/>
      <c r="S46" s="227"/>
    </row>
    <row r="47" spans="1:19" s="223" customFormat="1">
      <c r="A47" s="147" t="s">
        <v>188</v>
      </c>
      <c r="B47" s="284">
        <v>832945</v>
      </c>
      <c r="C47" s="284">
        <v>1088460</v>
      </c>
      <c r="D47" s="285">
        <f t="shared" si="2"/>
        <v>76.525090494827552</v>
      </c>
      <c r="E47" s="284">
        <v>29</v>
      </c>
      <c r="F47" s="286">
        <v>36</v>
      </c>
      <c r="G47" s="284">
        <v>48490</v>
      </c>
      <c r="H47" s="284">
        <v>82993</v>
      </c>
      <c r="I47" s="285">
        <f t="shared" si="3"/>
        <v>58.426614292771681</v>
      </c>
      <c r="J47" s="284">
        <v>36</v>
      </c>
      <c r="K47" s="286">
        <v>38</v>
      </c>
      <c r="L47" s="227"/>
      <c r="M47" s="226"/>
      <c r="N47" s="226"/>
      <c r="O47" s="227"/>
      <c r="P47" s="226"/>
      <c r="Q47" s="226"/>
      <c r="R47" s="227"/>
      <c r="S47" s="227"/>
    </row>
    <row r="48" spans="1:19" s="223" customFormat="1">
      <c r="A48" s="147" t="s">
        <v>101</v>
      </c>
      <c r="B48" s="284">
        <v>41567</v>
      </c>
      <c r="C48" s="284">
        <v>53173</v>
      </c>
      <c r="D48" s="285">
        <f t="shared" si="2"/>
        <v>78.173132981024196</v>
      </c>
      <c r="E48" s="284">
        <v>25</v>
      </c>
      <c r="F48" s="286">
        <v>29</v>
      </c>
      <c r="G48" s="284">
        <v>6570</v>
      </c>
      <c r="H48" s="284">
        <v>10715</v>
      </c>
      <c r="I48" s="285">
        <f t="shared" si="3"/>
        <v>61.315912272515163</v>
      </c>
      <c r="J48" s="284">
        <v>24</v>
      </c>
      <c r="K48" s="286">
        <v>27</v>
      </c>
      <c r="L48" s="227"/>
      <c r="M48" s="226"/>
      <c r="N48" s="226"/>
      <c r="O48" s="227"/>
      <c r="P48" s="226"/>
      <c r="Q48" s="226"/>
      <c r="R48" s="227"/>
      <c r="S48" s="227"/>
    </row>
    <row r="49" spans="1:19" s="223" customFormat="1" ht="12" customHeight="1">
      <c r="A49" s="147" t="s">
        <v>102</v>
      </c>
      <c r="B49" s="284">
        <v>118220</v>
      </c>
      <c r="C49" s="284">
        <v>147023</v>
      </c>
      <c r="D49" s="285">
        <f t="shared" si="2"/>
        <v>80.409187678118386</v>
      </c>
      <c r="E49" s="284">
        <v>37</v>
      </c>
      <c r="F49" s="286">
        <v>47</v>
      </c>
      <c r="G49" s="284">
        <v>27576</v>
      </c>
      <c r="H49" s="284">
        <v>52245</v>
      </c>
      <c r="I49" s="285">
        <f t="shared" si="3"/>
        <v>52.782084409991384</v>
      </c>
      <c r="J49" s="284">
        <v>41</v>
      </c>
      <c r="K49" s="286">
        <v>65</v>
      </c>
      <c r="L49" s="227"/>
      <c r="M49" s="226"/>
      <c r="N49" s="226"/>
      <c r="O49" s="227"/>
      <c r="P49" s="226"/>
      <c r="Q49" s="226"/>
      <c r="R49" s="227"/>
      <c r="S49" s="227"/>
    </row>
    <row r="50" spans="1:19" s="223" customFormat="1">
      <c r="A50" s="147" t="s">
        <v>103</v>
      </c>
      <c r="B50" s="284">
        <v>19</v>
      </c>
      <c r="C50" s="284">
        <v>4</v>
      </c>
      <c r="D50" s="285">
        <f t="shared" si="2"/>
        <v>475</v>
      </c>
      <c r="E50" s="284">
        <v>2</v>
      </c>
      <c r="F50" s="286">
        <v>1</v>
      </c>
      <c r="G50" s="286" t="s">
        <v>187</v>
      </c>
      <c r="H50" s="284">
        <v>1</v>
      </c>
      <c r="I50" s="285" t="s">
        <v>187</v>
      </c>
      <c r="J50" s="286" t="s">
        <v>187</v>
      </c>
      <c r="K50" s="286">
        <v>1</v>
      </c>
      <c r="L50" s="227"/>
      <c r="M50" s="226"/>
      <c r="N50" s="226"/>
      <c r="O50" s="227"/>
      <c r="P50" s="226"/>
      <c r="Q50" s="226"/>
      <c r="R50" s="227"/>
      <c r="S50" s="227"/>
    </row>
    <row r="51" spans="1:19" s="223" customFormat="1">
      <c r="A51" s="149" t="s">
        <v>104</v>
      </c>
      <c r="B51" s="290">
        <v>43</v>
      </c>
      <c r="C51" s="290">
        <v>31</v>
      </c>
      <c r="D51" s="285">
        <f t="shared" si="2"/>
        <v>138.70967741935485</v>
      </c>
      <c r="E51" s="290">
        <v>15</v>
      </c>
      <c r="F51" s="291">
        <v>7</v>
      </c>
      <c r="G51" s="290">
        <v>36</v>
      </c>
      <c r="H51" s="290">
        <v>13</v>
      </c>
      <c r="I51" s="285">
        <f t="shared" si="3"/>
        <v>276.92307692307691</v>
      </c>
      <c r="J51" s="290">
        <v>11</v>
      </c>
      <c r="K51" s="291">
        <v>4</v>
      </c>
    </row>
    <row r="52" spans="1:19" s="223" customFormat="1">
      <c r="A52" s="148" t="s">
        <v>105</v>
      </c>
      <c r="B52" s="287" t="s">
        <v>187</v>
      </c>
      <c r="C52" s="287">
        <v>923</v>
      </c>
      <c r="D52" s="288" t="s">
        <v>187</v>
      </c>
      <c r="E52" s="287" t="s">
        <v>187</v>
      </c>
      <c r="F52" s="287">
        <v>2</v>
      </c>
      <c r="G52" s="287" t="s">
        <v>187</v>
      </c>
      <c r="H52" s="287">
        <v>119</v>
      </c>
      <c r="I52" s="288" t="s">
        <v>187</v>
      </c>
      <c r="J52" s="287" t="s">
        <v>187</v>
      </c>
      <c r="K52" s="287">
        <v>8</v>
      </c>
    </row>
    <row r="53" spans="1:19" s="223" customFormat="1">
      <c r="A53" s="149"/>
    </row>
    <row r="54" spans="1:19" s="223" customFormat="1" ht="12.75" customHeight="1">
      <c r="A54" s="293" t="s">
        <v>206</v>
      </c>
      <c r="B54" s="428" t="s">
        <v>142</v>
      </c>
      <c r="C54" s="428" t="s">
        <v>207</v>
      </c>
      <c r="D54" s="428" t="s">
        <v>207</v>
      </c>
      <c r="E54" s="428" t="s">
        <v>207</v>
      </c>
      <c r="F54" s="428" t="s">
        <v>207</v>
      </c>
      <c r="G54" s="428" t="s">
        <v>207</v>
      </c>
      <c r="H54" s="428" t="s">
        <v>207</v>
      </c>
      <c r="I54" s="428" t="s">
        <v>207</v>
      </c>
      <c r="J54" s="428" t="s">
        <v>207</v>
      </c>
      <c r="K54" s="428" t="s">
        <v>207</v>
      </c>
    </row>
    <row r="55" spans="1:19" s="223" customFormat="1" ht="18" customHeight="1">
      <c r="A55" s="424"/>
      <c r="B55" s="425" t="s">
        <v>162</v>
      </c>
      <c r="C55" s="425"/>
      <c r="D55" s="425"/>
      <c r="E55" s="425"/>
      <c r="F55" s="425"/>
      <c r="G55" s="425" t="s">
        <v>163</v>
      </c>
      <c r="H55" s="425"/>
      <c r="I55" s="425"/>
      <c r="J55" s="425"/>
      <c r="K55" s="426"/>
    </row>
    <row r="56" spans="1:19" s="223" customFormat="1" ht="18" customHeight="1">
      <c r="A56" s="424"/>
      <c r="B56" s="425" t="s">
        <v>159</v>
      </c>
      <c r="C56" s="425"/>
      <c r="D56" s="425"/>
      <c r="E56" s="425" t="s">
        <v>205</v>
      </c>
      <c r="F56" s="425"/>
      <c r="G56" s="425" t="s">
        <v>159</v>
      </c>
      <c r="H56" s="425"/>
      <c r="I56" s="425"/>
      <c r="J56" s="425" t="s">
        <v>205</v>
      </c>
      <c r="K56" s="426"/>
    </row>
    <row r="57" spans="1:19" s="223" customFormat="1" ht="22.5">
      <c r="A57" s="424"/>
      <c r="B57" s="282" t="s">
        <v>178</v>
      </c>
      <c r="C57" s="282" t="s">
        <v>77</v>
      </c>
      <c r="D57" s="282" t="s">
        <v>189</v>
      </c>
      <c r="E57" s="282" t="s">
        <v>178</v>
      </c>
      <c r="F57" s="282" t="s">
        <v>77</v>
      </c>
      <c r="G57" s="282" t="s">
        <v>178</v>
      </c>
      <c r="H57" s="282" t="s">
        <v>77</v>
      </c>
      <c r="I57" s="282" t="s">
        <v>189</v>
      </c>
      <c r="J57" s="282" t="s">
        <v>178</v>
      </c>
      <c r="K57" s="283" t="s">
        <v>77</v>
      </c>
    </row>
    <row r="58" spans="1:19" s="223" customFormat="1">
      <c r="A58" s="147" t="s">
        <v>85</v>
      </c>
      <c r="B58" s="284">
        <v>251244</v>
      </c>
      <c r="C58" s="284">
        <v>266112</v>
      </c>
      <c r="D58" s="285">
        <v>94.4</v>
      </c>
      <c r="E58" s="284">
        <v>12</v>
      </c>
      <c r="F58" s="286">
        <v>14</v>
      </c>
      <c r="G58" s="284">
        <v>28940</v>
      </c>
      <c r="H58" s="284">
        <v>27930</v>
      </c>
      <c r="I58" s="285">
        <v>103.6</v>
      </c>
      <c r="J58" s="284">
        <v>20</v>
      </c>
      <c r="K58" s="286">
        <v>20</v>
      </c>
      <c r="L58" s="227"/>
      <c r="M58" s="226"/>
      <c r="N58" s="226"/>
      <c r="O58" s="227"/>
      <c r="P58" s="226"/>
      <c r="Q58" s="226"/>
      <c r="R58" s="227"/>
    </row>
    <row r="59" spans="1:19" s="223" customFormat="1">
      <c r="A59" s="147" t="s">
        <v>86</v>
      </c>
      <c r="B59" s="284">
        <v>12774</v>
      </c>
      <c r="C59" s="284">
        <v>13333</v>
      </c>
      <c r="D59" s="285">
        <v>95.8</v>
      </c>
      <c r="E59" s="284">
        <v>7</v>
      </c>
      <c r="F59" s="286">
        <v>6</v>
      </c>
      <c r="G59" s="286" t="s">
        <v>187</v>
      </c>
      <c r="H59" s="286" t="s">
        <v>187</v>
      </c>
      <c r="I59" s="286" t="s">
        <v>187</v>
      </c>
      <c r="J59" s="286" t="s">
        <v>187</v>
      </c>
      <c r="K59" s="286" t="s">
        <v>187</v>
      </c>
      <c r="L59" s="227"/>
      <c r="M59" s="226"/>
      <c r="N59" s="226"/>
      <c r="O59" s="227"/>
      <c r="P59" s="226"/>
      <c r="Q59" s="226"/>
      <c r="R59" s="227"/>
    </row>
    <row r="60" spans="1:19" s="223" customFormat="1">
      <c r="A60" s="147" t="s">
        <v>87</v>
      </c>
      <c r="B60" s="284">
        <v>14288</v>
      </c>
      <c r="C60" s="284">
        <v>13800</v>
      </c>
      <c r="D60" s="285">
        <v>103.5</v>
      </c>
      <c r="E60" s="284">
        <v>11</v>
      </c>
      <c r="F60" s="286">
        <v>10</v>
      </c>
      <c r="G60" s="286" t="s">
        <v>187</v>
      </c>
      <c r="H60" s="284">
        <v>1</v>
      </c>
      <c r="I60" s="286" t="s">
        <v>187</v>
      </c>
      <c r="J60" s="286" t="s">
        <v>187</v>
      </c>
      <c r="K60" s="286">
        <v>2</v>
      </c>
      <c r="L60" s="227"/>
      <c r="M60" s="226"/>
      <c r="N60" s="226"/>
      <c r="O60" s="227"/>
      <c r="P60" s="226"/>
      <c r="Q60" s="226"/>
      <c r="R60" s="227"/>
    </row>
    <row r="61" spans="1:19" s="223" customFormat="1">
      <c r="A61" s="147" t="s">
        <v>88</v>
      </c>
      <c r="B61" s="284">
        <v>14187</v>
      </c>
      <c r="C61" s="284">
        <v>11520</v>
      </c>
      <c r="D61" s="285">
        <v>123.1</v>
      </c>
      <c r="E61" s="284">
        <v>7</v>
      </c>
      <c r="F61" s="286">
        <v>8</v>
      </c>
      <c r="G61" s="286">
        <v>838</v>
      </c>
      <c r="H61" s="286">
        <v>830</v>
      </c>
      <c r="I61" s="286">
        <v>100.9</v>
      </c>
      <c r="J61" s="286">
        <v>7</v>
      </c>
      <c r="K61" s="286">
        <v>8</v>
      </c>
      <c r="L61" s="227"/>
      <c r="M61" s="226"/>
      <c r="N61" s="226"/>
      <c r="O61" s="227"/>
      <c r="P61" s="226"/>
      <c r="Q61" s="226"/>
      <c r="R61" s="227"/>
    </row>
    <row r="62" spans="1:19" s="223" customFormat="1">
      <c r="A62" s="147" t="s">
        <v>89</v>
      </c>
      <c r="B62" s="284">
        <v>23731</v>
      </c>
      <c r="C62" s="284">
        <v>21759</v>
      </c>
      <c r="D62" s="285">
        <v>109.1</v>
      </c>
      <c r="E62" s="284">
        <v>21</v>
      </c>
      <c r="F62" s="286">
        <v>18</v>
      </c>
      <c r="G62" s="284">
        <v>127</v>
      </c>
      <c r="H62" s="286">
        <v>113</v>
      </c>
      <c r="I62" s="286">
        <v>112.3</v>
      </c>
      <c r="J62" s="284">
        <v>3</v>
      </c>
      <c r="K62" s="286">
        <v>5</v>
      </c>
      <c r="L62" s="227"/>
      <c r="M62" s="226"/>
      <c r="N62" s="226"/>
      <c r="O62" s="227"/>
      <c r="P62" s="226"/>
      <c r="Q62" s="226"/>
      <c r="R62" s="227"/>
    </row>
    <row r="63" spans="1:19" s="223" customFormat="1">
      <c r="A63" s="147" t="s">
        <v>90</v>
      </c>
      <c r="B63" s="284">
        <v>10150</v>
      </c>
      <c r="C63" s="284">
        <v>7589</v>
      </c>
      <c r="D63" s="285">
        <v>133.69999999999999</v>
      </c>
      <c r="E63" s="284">
        <v>13</v>
      </c>
      <c r="F63" s="286">
        <v>8</v>
      </c>
      <c r="G63" s="284">
        <v>2590</v>
      </c>
      <c r="H63" s="284">
        <v>2352</v>
      </c>
      <c r="I63" s="285">
        <v>110.1</v>
      </c>
      <c r="J63" s="284">
        <v>12</v>
      </c>
      <c r="K63" s="286">
        <v>11</v>
      </c>
      <c r="L63" s="227"/>
      <c r="M63" s="226"/>
      <c r="N63" s="226"/>
      <c r="O63" s="227"/>
      <c r="P63" s="226"/>
      <c r="Q63" s="226"/>
      <c r="R63" s="227"/>
    </row>
    <row r="64" spans="1:19" s="223" customFormat="1" ht="22.5">
      <c r="A64" s="147" t="s">
        <v>91</v>
      </c>
      <c r="B64" s="284">
        <v>14208</v>
      </c>
      <c r="C64" s="284">
        <v>13594</v>
      </c>
      <c r="D64" s="285">
        <v>104.5</v>
      </c>
      <c r="E64" s="284">
        <v>9</v>
      </c>
      <c r="F64" s="286">
        <v>10</v>
      </c>
      <c r="G64" s="286">
        <v>74</v>
      </c>
      <c r="H64" s="286">
        <v>133</v>
      </c>
      <c r="I64" s="286">
        <v>55.8</v>
      </c>
      <c r="J64" s="286">
        <v>5</v>
      </c>
      <c r="K64" s="286">
        <v>8</v>
      </c>
      <c r="L64" s="226"/>
      <c r="M64" s="226"/>
      <c r="N64" s="227"/>
      <c r="O64" s="226"/>
      <c r="P64" s="226"/>
      <c r="Q64" s="227"/>
    </row>
    <row r="65" spans="1:18" s="223" customFormat="1">
      <c r="A65" s="147" t="s">
        <v>92</v>
      </c>
      <c r="B65" s="284">
        <v>13551</v>
      </c>
      <c r="C65" s="284">
        <v>13125</v>
      </c>
      <c r="D65" s="285">
        <v>103.2</v>
      </c>
      <c r="E65" s="284">
        <v>19</v>
      </c>
      <c r="F65" s="286">
        <v>20</v>
      </c>
      <c r="G65" s="284">
        <v>678</v>
      </c>
      <c r="H65" s="284">
        <v>690</v>
      </c>
      <c r="I65" s="285">
        <v>98.3</v>
      </c>
      <c r="J65" s="284">
        <v>19</v>
      </c>
      <c r="K65" s="286">
        <v>19</v>
      </c>
      <c r="L65" s="227"/>
      <c r="M65" s="226"/>
      <c r="N65" s="226"/>
      <c r="O65" s="227"/>
      <c r="P65" s="226"/>
      <c r="Q65" s="226"/>
      <c r="R65" s="227"/>
    </row>
    <row r="66" spans="1:18" s="223" customFormat="1">
      <c r="A66" s="147" t="s">
        <v>93</v>
      </c>
      <c r="B66" s="284">
        <v>15899</v>
      </c>
      <c r="C66" s="284">
        <v>15994</v>
      </c>
      <c r="D66" s="285">
        <v>99.4</v>
      </c>
      <c r="E66" s="284">
        <v>16</v>
      </c>
      <c r="F66" s="286">
        <v>25</v>
      </c>
      <c r="G66" s="284">
        <v>93</v>
      </c>
      <c r="H66" s="284">
        <v>74</v>
      </c>
      <c r="I66" s="285">
        <v>124.9</v>
      </c>
      <c r="J66" s="284">
        <v>10</v>
      </c>
      <c r="K66" s="286">
        <v>12</v>
      </c>
      <c r="L66" s="227"/>
      <c r="M66" s="226"/>
      <c r="N66" s="226"/>
      <c r="O66" s="227"/>
      <c r="P66" s="226"/>
      <c r="Q66" s="226"/>
      <c r="R66" s="227"/>
    </row>
    <row r="67" spans="1:18" s="223" customFormat="1">
      <c r="A67" s="147" t="s">
        <v>94</v>
      </c>
      <c r="B67" s="284">
        <v>30715</v>
      </c>
      <c r="C67" s="284">
        <v>28762</v>
      </c>
      <c r="D67" s="285">
        <v>106.8</v>
      </c>
      <c r="E67" s="284">
        <v>17</v>
      </c>
      <c r="F67" s="286">
        <v>18</v>
      </c>
      <c r="G67" s="286">
        <v>215</v>
      </c>
      <c r="H67" s="286">
        <v>195</v>
      </c>
      <c r="I67" s="286">
        <v>110.2</v>
      </c>
      <c r="J67" s="286">
        <v>31</v>
      </c>
      <c r="K67" s="286">
        <v>31</v>
      </c>
      <c r="L67" s="227"/>
      <c r="M67" s="226"/>
      <c r="N67" s="226"/>
      <c r="O67" s="227"/>
      <c r="P67" s="226"/>
      <c r="Q67" s="226"/>
      <c r="R67" s="227"/>
    </row>
    <row r="68" spans="1:18" s="223" customFormat="1">
      <c r="A68" s="147" t="s">
        <v>95</v>
      </c>
      <c r="B68" s="284">
        <v>4928</v>
      </c>
      <c r="C68" s="284">
        <v>5146</v>
      </c>
      <c r="D68" s="285">
        <v>95.8</v>
      </c>
      <c r="E68" s="284">
        <v>7</v>
      </c>
      <c r="F68" s="286">
        <v>9</v>
      </c>
      <c r="G68" s="286" t="s">
        <v>187</v>
      </c>
      <c r="H68" s="284">
        <v>1</v>
      </c>
      <c r="I68" s="286" t="s">
        <v>187</v>
      </c>
      <c r="J68" s="286" t="s">
        <v>187</v>
      </c>
      <c r="K68" s="286">
        <v>50</v>
      </c>
      <c r="L68" s="227"/>
      <c r="M68" s="226"/>
      <c r="N68" s="226"/>
      <c r="O68" s="227"/>
      <c r="P68" s="226"/>
      <c r="Q68" s="226"/>
      <c r="R68" s="227"/>
    </row>
    <row r="69" spans="1:18" s="223" customFormat="1">
      <c r="A69" s="147" t="s">
        <v>96</v>
      </c>
      <c r="B69" s="284">
        <v>11593</v>
      </c>
      <c r="C69" s="284">
        <v>11614</v>
      </c>
      <c r="D69" s="285">
        <v>99.8</v>
      </c>
      <c r="E69" s="284">
        <v>13</v>
      </c>
      <c r="F69" s="286">
        <v>11</v>
      </c>
      <c r="G69" s="284">
        <v>3891</v>
      </c>
      <c r="H69" s="284">
        <v>3722</v>
      </c>
      <c r="I69" s="285">
        <v>104.5</v>
      </c>
      <c r="J69" s="284">
        <v>15</v>
      </c>
      <c r="K69" s="286">
        <v>17</v>
      </c>
      <c r="L69" s="227"/>
      <c r="M69" s="226"/>
      <c r="N69" s="226"/>
      <c r="O69" s="227"/>
      <c r="P69" s="226"/>
      <c r="Q69" s="226"/>
      <c r="R69" s="227"/>
    </row>
    <row r="70" spans="1:18" s="223" customFormat="1">
      <c r="A70" s="147" t="s">
        <v>97</v>
      </c>
      <c r="B70" s="284">
        <v>38049</v>
      </c>
      <c r="C70" s="284">
        <v>36984</v>
      </c>
      <c r="D70" s="285">
        <v>102.9</v>
      </c>
      <c r="E70" s="284">
        <v>42</v>
      </c>
      <c r="F70" s="286">
        <v>41</v>
      </c>
      <c r="G70" s="284">
        <v>18072</v>
      </c>
      <c r="H70" s="284">
        <v>16421</v>
      </c>
      <c r="I70" s="285">
        <v>110.1</v>
      </c>
      <c r="J70" s="284">
        <v>30</v>
      </c>
      <c r="K70" s="286">
        <v>28</v>
      </c>
      <c r="L70" s="227"/>
      <c r="M70" s="226"/>
      <c r="N70" s="226"/>
      <c r="O70" s="227"/>
      <c r="P70" s="226"/>
      <c r="Q70" s="226"/>
      <c r="R70" s="227"/>
    </row>
    <row r="71" spans="1:18" s="223" customFormat="1">
      <c r="A71" s="147" t="s">
        <v>98</v>
      </c>
      <c r="B71" s="284">
        <v>11207</v>
      </c>
      <c r="C71" s="284">
        <v>9873</v>
      </c>
      <c r="D71" s="285">
        <v>113.5</v>
      </c>
      <c r="E71" s="284">
        <v>7</v>
      </c>
      <c r="F71" s="286">
        <v>7</v>
      </c>
      <c r="G71" s="286" t="s">
        <v>187</v>
      </c>
      <c r="H71" s="286" t="s">
        <v>187</v>
      </c>
      <c r="I71" s="286" t="s">
        <v>187</v>
      </c>
      <c r="J71" s="286" t="s">
        <v>187</v>
      </c>
      <c r="K71" s="286" t="s">
        <v>187</v>
      </c>
      <c r="L71" s="227"/>
      <c r="M71" s="226"/>
      <c r="N71" s="226"/>
      <c r="O71" s="227"/>
      <c r="P71" s="226"/>
      <c r="Q71" s="226"/>
      <c r="R71" s="227"/>
    </row>
    <row r="72" spans="1:18" s="223" customFormat="1">
      <c r="A72" s="147" t="s">
        <v>99</v>
      </c>
      <c r="B72" s="284">
        <v>944</v>
      </c>
      <c r="C72" s="284">
        <v>793</v>
      </c>
      <c r="D72" s="285">
        <v>119</v>
      </c>
      <c r="E72" s="284">
        <v>1</v>
      </c>
      <c r="F72" s="286">
        <v>1</v>
      </c>
      <c r="G72" s="286" t="s">
        <v>187</v>
      </c>
      <c r="H72" s="286" t="s">
        <v>187</v>
      </c>
      <c r="I72" s="286" t="s">
        <v>187</v>
      </c>
      <c r="J72" s="286" t="s">
        <v>187</v>
      </c>
      <c r="K72" s="286" t="s">
        <v>187</v>
      </c>
      <c r="L72" s="227"/>
      <c r="M72" s="229"/>
      <c r="N72" s="229"/>
      <c r="O72" s="229"/>
      <c r="P72" s="229"/>
      <c r="Q72" s="229"/>
      <c r="R72" s="229"/>
    </row>
    <row r="73" spans="1:18" s="223" customFormat="1">
      <c r="A73" s="147" t="s">
        <v>188</v>
      </c>
      <c r="B73" s="284">
        <v>22702</v>
      </c>
      <c r="C73" s="284">
        <v>27563</v>
      </c>
      <c r="D73" s="285">
        <v>82.4</v>
      </c>
      <c r="E73" s="284">
        <v>10</v>
      </c>
      <c r="F73" s="286">
        <v>12</v>
      </c>
      <c r="G73" s="284">
        <v>2360</v>
      </c>
      <c r="H73" s="284">
        <v>3397</v>
      </c>
      <c r="I73" s="285">
        <v>69.5</v>
      </c>
      <c r="J73" s="284">
        <v>11</v>
      </c>
      <c r="K73" s="286">
        <v>14</v>
      </c>
      <c r="L73" s="227"/>
      <c r="M73" s="226"/>
      <c r="N73" s="226"/>
      <c r="O73" s="227"/>
      <c r="P73" s="226"/>
      <c r="Q73" s="226"/>
      <c r="R73" s="227"/>
    </row>
    <row r="74" spans="1:18" s="223" customFormat="1">
      <c r="A74" s="147" t="s">
        <v>101</v>
      </c>
      <c r="B74" s="284">
        <v>4365</v>
      </c>
      <c r="C74" s="284">
        <v>27077</v>
      </c>
      <c r="D74" s="285">
        <v>16.100000000000001</v>
      </c>
      <c r="E74" s="284">
        <v>4</v>
      </c>
      <c r="F74" s="286">
        <v>28</v>
      </c>
      <c r="G74" s="286">
        <v>2</v>
      </c>
      <c r="H74" s="286" t="s">
        <v>187</v>
      </c>
      <c r="I74" s="286" t="s">
        <v>187</v>
      </c>
      <c r="J74" s="286">
        <v>22</v>
      </c>
      <c r="K74" s="286" t="s">
        <v>187</v>
      </c>
      <c r="L74" s="227"/>
      <c r="M74" s="226"/>
      <c r="N74" s="226"/>
      <c r="O74" s="227"/>
      <c r="P74" s="226"/>
      <c r="Q74" s="226"/>
      <c r="R74" s="227"/>
    </row>
    <row r="75" spans="1:18" s="223" customFormat="1" ht="11.25" customHeight="1">
      <c r="A75" s="147" t="s">
        <v>102</v>
      </c>
      <c r="B75" s="284">
        <v>7924</v>
      </c>
      <c r="C75" s="284">
        <v>7215</v>
      </c>
      <c r="D75" s="285">
        <v>109.8</v>
      </c>
      <c r="E75" s="284">
        <v>6</v>
      </c>
      <c r="F75" s="286">
        <v>7</v>
      </c>
      <c r="G75" s="286" t="s">
        <v>187</v>
      </c>
      <c r="H75" s="286" t="s">
        <v>187</v>
      </c>
      <c r="I75" s="286" t="s">
        <v>187</v>
      </c>
      <c r="J75" s="286" t="s">
        <v>187</v>
      </c>
      <c r="K75" s="286" t="s">
        <v>187</v>
      </c>
      <c r="L75" s="227"/>
      <c r="M75" s="226"/>
      <c r="N75" s="226"/>
      <c r="O75" s="227"/>
      <c r="P75" s="226"/>
      <c r="Q75" s="226"/>
      <c r="R75" s="227"/>
    </row>
    <row r="76" spans="1:18" s="223" customFormat="1">
      <c r="A76" s="147" t="s">
        <v>103</v>
      </c>
      <c r="B76" s="284">
        <v>1</v>
      </c>
      <c r="C76" s="286" t="s">
        <v>187</v>
      </c>
      <c r="D76" s="286" t="s">
        <v>187</v>
      </c>
      <c r="E76" s="284">
        <v>1</v>
      </c>
      <c r="F76" s="286" t="s">
        <v>187</v>
      </c>
      <c r="G76" s="286" t="s">
        <v>187</v>
      </c>
      <c r="H76" s="286" t="s">
        <v>187</v>
      </c>
      <c r="I76" s="286" t="s">
        <v>187</v>
      </c>
      <c r="J76" s="286" t="s">
        <v>187</v>
      </c>
      <c r="K76" s="286" t="s">
        <v>187</v>
      </c>
      <c r="L76" s="227"/>
      <c r="M76" s="226"/>
      <c r="N76" s="226"/>
      <c r="O76" s="227"/>
      <c r="P76" s="226"/>
      <c r="Q76" s="226"/>
      <c r="R76" s="227"/>
    </row>
    <row r="77" spans="1:18" s="223" customFormat="1">
      <c r="A77" s="148" t="s">
        <v>104</v>
      </c>
      <c r="B77" s="284">
        <v>28</v>
      </c>
      <c r="C77" s="286" t="s">
        <v>187</v>
      </c>
      <c r="D77" s="286" t="s">
        <v>187</v>
      </c>
      <c r="E77" s="284">
        <v>4</v>
      </c>
      <c r="F77" s="286" t="s">
        <v>187</v>
      </c>
      <c r="G77" s="286" t="s">
        <v>187</v>
      </c>
      <c r="H77" s="286" t="s">
        <v>187</v>
      </c>
      <c r="I77" s="286" t="s">
        <v>187</v>
      </c>
      <c r="J77" s="286" t="s">
        <v>187</v>
      </c>
      <c r="K77" s="286" t="s">
        <v>187</v>
      </c>
      <c r="L77" s="227"/>
      <c r="M77" s="226"/>
      <c r="N77" s="226"/>
      <c r="O77" s="227"/>
      <c r="P77" s="226"/>
      <c r="Q77" s="226"/>
      <c r="R77" s="227"/>
    </row>
    <row r="78" spans="1:18">
      <c r="A78" s="148" t="s">
        <v>105</v>
      </c>
      <c r="B78" s="287" t="s">
        <v>187</v>
      </c>
      <c r="C78" s="289">
        <v>371</v>
      </c>
      <c r="D78" s="289" t="s">
        <v>187</v>
      </c>
      <c r="E78" s="287" t="s">
        <v>187</v>
      </c>
      <c r="F78" s="289">
        <v>4</v>
      </c>
      <c r="G78" s="289" t="s">
        <v>187</v>
      </c>
      <c r="H78" s="289" t="s">
        <v>187</v>
      </c>
      <c r="I78" s="289" t="s">
        <v>187</v>
      </c>
      <c r="J78" s="289" t="s">
        <v>187</v>
      </c>
      <c r="K78" s="289" t="s">
        <v>187</v>
      </c>
    </row>
    <row r="79" spans="1:18">
      <c r="A79" s="251"/>
      <c r="D79" s="304"/>
    </row>
  </sheetData>
  <mergeCells count="24">
    <mergeCell ref="A1:K1"/>
    <mergeCell ref="B54:K54"/>
    <mergeCell ref="B55:F55"/>
    <mergeCell ref="G55:K55"/>
    <mergeCell ref="G3:K3"/>
    <mergeCell ref="E4:F4"/>
    <mergeCell ref="G4:I4"/>
    <mergeCell ref="J4:K4"/>
    <mergeCell ref="A29:A31"/>
    <mergeCell ref="B30:D30"/>
    <mergeCell ref="A3:A5"/>
    <mergeCell ref="B4:D4"/>
    <mergeCell ref="B3:F3"/>
    <mergeCell ref="B28:K28"/>
    <mergeCell ref="B29:F29"/>
    <mergeCell ref="G29:K29"/>
    <mergeCell ref="A55:A57"/>
    <mergeCell ref="B56:D56"/>
    <mergeCell ref="E30:F30"/>
    <mergeCell ref="G30:I30"/>
    <mergeCell ref="J30:K30"/>
    <mergeCell ref="E56:F56"/>
    <mergeCell ref="G56:I56"/>
    <mergeCell ref="J56:K56"/>
  </mergeCells>
  <pageMargins left="0.59055118110236227" right="0.59055118110236227" top="0.59055118110236227" bottom="0.59055118110236227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  <rowBreaks count="2" manualBreakCount="2">
    <brk id="25" max="16383" man="1"/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69"/>
  <sheetViews>
    <sheetView topLeftCell="A37" workbookViewId="0">
      <selection activeCell="B51" sqref="B51:G68"/>
    </sheetView>
  </sheetViews>
  <sheetFormatPr defaultRowHeight="12.75"/>
  <cols>
    <col min="1" max="1" width="23.28515625" style="216" customWidth="1"/>
    <col min="2" max="2" width="9.5703125" style="216" customWidth="1"/>
    <col min="3" max="3" width="11" style="216" customWidth="1"/>
    <col min="4" max="4" width="10.5703125" style="216" customWidth="1"/>
    <col min="5" max="5" width="10.85546875" style="216" customWidth="1"/>
    <col min="6" max="248" width="9.140625" style="216"/>
    <col min="249" max="249" width="23.28515625" style="216" customWidth="1"/>
    <col min="250" max="250" width="9.5703125" style="216" customWidth="1"/>
    <col min="251" max="251" width="11" style="216" customWidth="1"/>
    <col min="252" max="252" width="10.5703125" style="216" customWidth="1"/>
    <col min="253" max="254" width="10.85546875" style="216" customWidth="1"/>
    <col min="255" max="255" width="11.42578125" style="216" customWidth="1"/>
    <col min="256" max="256" width="11" style="216" customWidth="1"/>
    <col min="257" max="257" width="10.85546875" style="216" customWidth="1"/>
    <col min="258" max="259" width="11.42578125" style="216" customWidth="1"/>
    <col min="260" max="504" width="9.140625" style="216"/>
    <col min="505" max="505" width="23.28515625" style="216" customWidth="1"/>
    <col min="506" max="506" width="9.5703125" style="216" customWidth="1"/>
    <col min="507" max="507" width="11" style="216" customWidth="1"/>
    <col min="508" max="508" width="10.5703125" style="216" customWidth="1"/>
    <col min="509" max="510" width="10.85546875" style="216" customWidth="1"/>
    <col min="511" max="511" width="11.42578125" style="216" customWidth="1"/>
    <col min="512" max="512" width="11" style="216" customWidth="1"/>
    <col min="513" max="513" width="10.85546875" style="216" customWidth="1"/>
    <col min="514" max="515" width="11.42578125" style="216" customWidth="1"/>
    <col min="516" max="760" width="9.140625" style="216"/>
    <col min="761" max="761" width="23.28515625" style="216" customWidth="1"/>
    <col min="762" max="762" width="9.5703125" style="216" customWidth="1"/>
    <col min="763" max="763" width="11" style="216" customWidth="1"/>
    <col min="764" max="764" width="10.5703125" style="216" customWidth="1"/>
    <col min="765" max="766" width="10.85546875" style="216" customWidth="1"/>
    <col min="767" max="767" width="11.42578125" style="216" customWidth="1"/>
    <col min="768" max="768" width="11" style="216" customWidth="1"/>
    <col min="769" max="769" width="10.85546875" style="216" customWidth="1"/>
    <col min="770" max="771" width="11.42578125" style="216" customWidth="1"/>
    <col min="772" max="1016" width="9.140625" style="216"/>
    <col min="1017" max="1017" width="23.28515625" style="216" customWidth="1"/>
    <col min="1018" max="1018" width="9.5703125" style="216" customWidth="1"/>
    <col min="1019" max="1019" width="11" style="216" customWidth="1"/>
    <col min="1020" max="1020" width="10.5703125" style="216" customWidth="1"/>
    <col min="1021" max="1022" width="10.85546875" style="216" customWidth="1"/>
    <col min="1023" max="1023" width="11.42578125" style="216" customWidth="1"/>
    <col min="1024" max="1024" width="11" style="216" customWidth="1"/>
    <col min="1025" max="1025" width="10.85546875" style="216" customWidth="1"/>
    <col min="1026" max="1027" width="11.42578125" style="216" customWidth="1"/>
    <col min="1028" max="1272" width="9.140625" style="216"/>
    <col min="1273" max="1273" width="23.28515625" style="216" customWidth="1"/>
    <col min="1274" max="1274" width="9.5703125" style="216" customWidth="1"/>
    <col min="1275" max="1275" width="11" style="216" customWidth="1"/>
    <col min="1276" max="1276" width="10.5703125" style="216" customWidth="1"/>
    <col min="1277" max="1278" width="10.85546875" style="216" customWidth="1"/>
    <col min="1279" max="1279" width="11.42578125" style="216" customWidth="1"/>
    <col min="1280" max="1280" width="11" style="216" customWidth="1"/>
    <col min="1281" max="1281" width="10.85546875" style="216" customWidth="1"/>
    <col min="1282" max="1283" width="11.42578125" style="216" customWidth="1"/>
    <col min="1284" max="1528" width="9.140625" style="216"/>
    <col min="1529" max="1529" width="23.28515625" style="216" customWidth="1"/>
    <col min="1530" max="1530" width="9.5703125" style="216" customWidth="1"/>
    <col min="1531" max="1531" width="11" style="216" customWidth="1"/>
    <col min="1532" max="1532" width="10.5703125" style="216" customWidth="1"/>
    <col min="1533" max="1534" width="10.85546875" style="216" customWidth="1"/>
    <col min="1535" max="1535" width="11.42578125" style="216" customWidth="1"/>
    <col min="1536" max="1536" width="11" style="216" customWidth="1"/>
    <col min="1537" max="1537" width="10.85546875" style="216" customWidth="1"/>
    <col min="1538" max="1539" width="11.42578125" style="216" customWidth="1"/>
    <col min="1540" max="1784" width="9.140625" style="216"/>
    <col min="1785" max="1785" width="23.28515625" style="216" customWidth="1"/>
    <col min="1786" max="1786" width="9.5703125" style="216" customWidth="1"/>
    <col min="1787" max="1787" width="11" style="216" customWidth="1"/>
    <col min="1788" max="1788" width="10.5703125" style="216" customWidth="1"/>
    <col min="1789" max="1790" width="10.85546875" style="216" customWidth="1"/>
    <col min="1791" max="1791" width="11.42578125" style="216" customWidth="1"/>
    <col min="1792" max="1792" width="11" style="216" customWidth="1"/>
    <col min="1793" max="1793" width="10.85546875" style="216" customWidth="1"/>
    <col min="1794" max="1795" width="11.42578125" style="216" customWidth="1"/>
    <col min="1796" max="2040" width="9.140625" style="216"/>
    <col min="2041" max="2041" width="23.28515625" style="216" customWidth="1"/>
    <col min="2042" max="2042" width="9.5703125" style="216" customWidth="1"/>
    <col min="2043" max="2043" width="11" style="216" customWidth="1"/>
    <col min="2044" max="2044" width="10.5703125" style="216" customWidth="1"/>
    <col min="2045" max="2046" width="10.85546875" style="216" customWidth="1"/>
    <col min="2047" max="2047" width="11.42578125" style="216" customWidth="1"/>
    <col min="2048" max="2048" width="11" style="216" customWidth="1"/>
    <col min="2049" max="2049" width="10.85546875" style="216" customWidth="1"/>
    <col min="2050" max="2051" width="11.42578125" style="216" customWidth="1"/>
    <col min="2052" max="2296" width="9.140625" style="216"/>
    <col min="2297" max="2297" width="23.28515625" style="216" customWidth="1"/>
    <col min="2298" max="2298" width="9.5703125" style="216" customWidth="1"/>
    <col min="2299" max="2299" width="11" style="216" customWidth="1"/>
    <col min="2300" max="2300" width="10.5703125" style="216" customWidth="1"/>
    <col min="2301" max="2302" width="10.85546875" style="216" customWidth="1"/>
    <col min="2303" max="2303" width="11.42578125" style="216" customWidth="1"/>
    <col min="2304" max="2304" width="11" style="216" customWidth="1"/>
    <col min="2305" max="2305" width="10.85546875" style="216" customWidth="1"/>
    <col min="2306" max="2307" width="11.42578125" style="216" customWidth="1"/>
    <col min="2308" max="2552" width="9.140625" style="216"/>
    <col min="2553" max="2553" width="23.28515625" style="216" customWidth="1"/>
    <col min="2554" max="2554" width="9.5703125" style="216" customWidth="1"/>
    <col min="2555" max="2555" width="11" style="216" customWidth="1"/>
    <col min="2556" max="2556" width="10.5703125" style="216" customWidth="1"/>
    <col min="2557" max="2558" width="10.85546875" style="216" customWidth="1"/>
    <col min="2559" max="2559" width="11.42578125" style="216" customWidth="1"/>
    <col min="2560" max="2560" width="11" style="216" customWidth="1"/>
    <col min="2561" max="2561" width="10.85546875" style="216" customWidth="1"/>
    <col min="2562" max="2563" width="11.42578125" style="216" customWidth="1"/>
    <col min="2564" max="2808" width="9.140625" style="216"/>
    <col min="2809" max="2809" width="23.28515625" style="216" customWidth="1"/>
    <col min="2810" max="2810" width="9.5703125" style="216" customWidth="1"/>
    <col min="2811" max="2811" width="11" style="216" customWidth="1"/>
    <col min="2812" max="2812" width="10.5703125" style="216" customWidth="1"/>
    <col min="2813" max="2814" width="10.85546875" style="216" customWidth="1"/>
    <col min="2815" max="2815" width="11.42578125" style="216" customWidth="1"/>
    <col min="2816" max="2816" width="11" style="216" customWidth="1"/>
    <col min="2817" max="2817" width="10.85546875" style="216" customWidth="1"/>
    <col min="2818" max="2819" width="11.42578125" style="216" customWidth="1"/>
    <col min="2820" max="3064" width="9.140625" style="216"/>
    <col min="3065" max="3065" width="23.28515625" style="216" customWidth="1"/>
    <col min="3066" max="3066" width="9.5703125" style="216" customWidth="1"/>
    <col min="3067" max="3067" width="11" style="216" customWidth="1"/>
    <col min="3068" max="3068" width="10.5703125" style="216" customWidth="1"/>
    <col min="3069" max="3070" width="10.85546875" style="216" customWidth="1"/>
    <col min="3071" max="3071" width="11.42578125" style="216" customWidth="1"/>
    <col min="3072" max="3072" width="11" style="216" customWidth="1"/>
    <col min="3073" max="3073" width="10.85546875" style="216" customWidth="1"/>
    <col min="3074" max="3075" width="11.42578125" style="216" customWidth="1"/>
    <col min="3076" max="3320" width="9.140625" style="216"/>
    <col min="3321" max="3321" width="23.28515625" style="216" customWidth="1"/>
    <col min="3322" max="3322" width="9.5703125" style="216" customWidth="1"/>
    <col min="3323" max="3323" width="11" style="216" customWidth="1"/>
    <col min="3324" max="3324" width="10.5703125" style="216" customWidth="1"/>
    <col min="3325" max="3326" width="10.85546875" style="216" customWidth="1"/>
    <col min="3327" max="3327" width="11.42578125" style="216" customWidth="1"/>
    <col min="3328" max="3328" width="11" style="216" customWidth="1"/>
    <col min="3329" max="3329" width="10.85546875" style="216" customWidth="1"/>
    <col min="3330" max="3331" width="11.42578125" style="216" customWidth="1"/>
    <col min="3332" max="3576" width="9.140625" style="216"/>
    <col min="3577" max="3577" width="23.28515625" style="216" customWidth="1"/>
    <col min="3578" max="3578" width="9.5703125" style="216" customWidth="1"/>
    <col min="3579" max="3579" width="11" style="216" customWidth="1"/>
    <col min="3580" max="3580" width="10.5703125" style="216" customWidth="1"/>
    <col min="3581" max="3582" width="10.85546875" style="216" customWidth="1"/>
    <col min="3583" max="3583" width="11.42578125" style="216" customWidth="1"/>
    <col min="3584" max="3584" width="11" style="216" customWidth="1"/>
    <col min="3585" max="3585" width="10.85546875" style="216" customWidth="1"/>
    <col min="3586" max="3587" width="11.42578125" style="216" customWidth="1"/>
    <col min="3588" max="3832" width="9.140625" style="216"/>
    <col min="3833" max="3833" width="23.28515625" style="216" customWidth="1"/>
    <col min="3834" max="3834" width="9.5703125" style="216" customWidth="1"/>
    <col min="3835" max="3835" width="11" style="216" customWidth="1"/>
    <col min="3836" max="3836" width="10.5703125" style="216" customWidth="1"/>
    <col min="3837" max="3838" width="10.85546875" style="216" customWidth="1"/>
    <col min="3839" max="3839" width="11.42578125" style="216" customWidth="1"/>
    <col min="3840" max="3840" width="11" style="216" customWidth="1"/>
    <col min="3841" max="3841" width="10.85546875" style="216" customWidth="1"/>
    <col min="3842" max="3843" width="11.42578125" style="216" customWidth="1"/>
    <col min="3844" max="4088" width="9.140625" style="216"/>
    <col min="4089" max="4089" width="23.28515625" style="216" customWidth="1"/>
    <col min="4090" max="4090" width="9.5703125" style="216" customWidth="1"/>
    <col min="4091" max="4091" width="11" style="216" customWidth="1"/>
    <col min="4092" max="4092" width="10.5703125" style="216" customWidth="1"/>
    <col min="4093" max="4094" width="10.85546875" style="216" customWidth="1"/>
    <col min="4095" max="4095" width="11.42578125" style="216" customWidth="1"/>
    <col min="4096" max="4096" width="11" style="216" customWidth="1"/>
    <col min="4097" max="4097" width="10.85546875" style="216" customWidth="1"/>
    <col min="4098" max="4099" width="11.42578125" style="216" customWidth="1"/>
    <col min="4100" max="4344" width="9.140625" style="216"/>
    <col min="4345" max="4345" width="23.28515625" style="216" customWidth="1"/>
    <col min="4346" max="4346" width="9.5703125" style="216" customWidth="1"/>
    <col min="4347" max="4347" width="11" style="216" customWidth="1"/>
    <col min="4348" max="4348" width="10.5703125" style="216" customWidth="1"/>
    <col min="4349" max="4350" width="10.85546875" style="216" customWidth="1"/>
    <col min="4351" max="4351" width="11.42578125" style="216" customWidth="1"/>
    <col min="4352" max="4352" width="11" style="216" customWidth="1"/>
    <col min="4353" max="4353" width="10.85546875" style="216" customWidth="1"/>
    <col min="4354" max="4355" width="11.42578125" style="216" customWidth="1"/>
    <col min="4356" max="4600" width="9.140625" style="216"/>
    <col min="4601" max="4601" width="23.28515625" style="216" customWidth="1"/>
    <col min="4602" max="4602" width="9.5703125" style="216" customWidth="1"/>
    <col min="4603" max="4603" width="11" style="216" customWidth="1"/>
    <col min="4604" max="4604" width="10.5703125" style="216" customWidth="1"/>
    <col min="4605" max="4606" width="10.85546875" style="216" customWidth="1"/>
    <col min="4607" max="4607" width="11.42578125" style="216" customWidth="1"/>
    <col min="4608" max="4608" width="11" style="216" customWidth="1"/>
    <col min="4609" max="4609" width="10.85546875" style="216" customWidth="1"/>
    <col min="4610" max="4611" width="11.42578125" style="216" customWidth="1"/>
    <col min="4612" max="4856" width="9.140625" style="216"/>
    <col min="4857" max="4857" width="23.28515625" style="216" customWidth="1"/>
    <col min="4858" max="4858" width="9.5703125" style="216" customWidth="1"/>
    <col min="4859" max="4859" width="11" style="216" customWidth="1"/>
    <col min="4860" max="4860" width="10.5703125" style="216" customWidth="1"/>
    <col min="4861" max="4862" width="10.85546875" style="216" customWidth="1"/>
    <col min="4863" max="4863" width="11.42578125" style="216" customWidth="1"/>
    <col min="4864" max="4864" width="11" style="216" customWidth="1"/>
    <col min="4865" max="4865" width="10.85546875" style="216" customWidth="1"/>
    <col min="4866" max="4867" width="11.42578125" style="216" customWidth="1"/>
    <col min="4868" max="5112" width="9.140625" style="216"/>
    <col min="5113" max="5113" width="23.28515625" style="216" customWidth="1"/>
    <col min="5114" max="5114" width="9.5703125" style="216" customWidth="1"/>
    <col min="5115" max="5115" width="11" style="216" customWidth="1"/>
    <col min="5116" max="5116" width="10.5703125" style="216" customWidth="1"/>
    <col min="5117" max="5118" width="10.85546875" style="216" customWidth="1"/>
    <col min="5119" max="5119" width="11.42578125" style="216" customWidth="1"/>
    <col min="5120" max="5120" width="11" style="216" customWidth="1"/>
    <col min="5121" max="5121" width="10.85546875" style="216" customWidth="1"/>
    <col min="5122" max="5123" width="11.42578125" style="216" customWidth="1"/>
    <col min="5124" max="5368" width="9.140625" style="216"/>
    <col min="5369" max="5369" width="23.28515625" style="216" customWidth="1"/>
    <col min="5370" max="5370" width="9.5703125" style="216" customWidth="1"/>
    <col min="5371" max="5371" width="11" style="216" customWidth="1"/>
    <col min="5372" max="5372" width="10.5703125" style="216" customWidth="1"/>
    <col min="5373" max="5374" width="10.85546875" style="216" customWidth="1"/>
    <col min="5375" max="5375" width="11.42578125" style="216" customWidth="1"/>
    <col min="5376" max="5376" width="11" style="216" customWidth="1"/>
    <col min="5377" max="5377" width="10.85546875" style="216" customWidth="1"/>
    <col min="5378" max="5379" width="11.42578125" style="216" customWidth="1"/>
    <col min="5380" max="5624" width="9.140625" style="216"/>
    <col min="5625" max="5625" width="23.28515625" style="216" customWidth="1"/>
    <col min="5626" max="5626" width="9.5703125" style="216" customWidth="1"/>
    <col min="5627" max="5627" width="11" style="216" customWidth="1"/>
    <col min="5628" max="5628" width="10.5703125" style="216" customWidth="1"/>
    <col min="5629" max="5630" width="10.85546875" style="216" customWidth="1"/>
    <col min="5631" max="5631" width="11.42578125" style="216" customWidth="1"/>
    <col min="5632" max="5632" width="11" style="216" customWidth="1"/>
    <col min="5633" max="5633" width="10.85546875" style="216" customWidth="1"/>
    <col min="5634" max="5635" width="11.42578125" style="216" customWidth="1"/>
    <col min="5636" max="5880" width="9.140625" style="216"/>
    <col min="5881" max="5881" width="23.28515625" style="216" customWidth="1"/>
    <col min="5882" max="5882" width="9.5703125" style="216" customWidth="1"/>
    <col min="5883" max="5883" width="11" style="216" customWidth="1"/>
    <col min="5884" max="5884" width="10.5703125" style="216" customWidth="1"/>
    <col min="5885" max="5886" width="10.85546875" style="216" customWidth="1"/>
    <col min="5887" max="5887" width="11.42578125" style="216" customWidth="1"/>
    <col min="5888" max="5888" width="11" style="216" customWidth="1"/>
    <col min="5889" max="5889" width="10.85546875" style="216" customWidth="1"/>
    <col min="5890" max="5891" width="11.42578125" style="216" customWidth="1"/>
    <col min="5892" max="6136" width="9.140625" style="216"/>
    <col min="6137" max="6137" width="23.28515625" style="216" customWidth="1"/>
    <col min="6138" max="6138" width="9.5703125" style="216" customWidth="1"/>
    <col min="6139" max="6139" width="11" style="216" customWidth="1"/>
    <col min="6140" max="6140" width="10.5703125" style="216" customWidth="1"/>
    <col min="6141" max="6142" width="10.85546875" style="216" customWidth="1"/>
    <col min="6143" max="6143" width="11.42578125" style="216" customWidth="1"/>
    <col min="6144" max="6144" width="11" style="216" customWidth="1"/>
    <col min="6145" max="6145" width="10.85546875" style="216" customWidth="1"/>
    <col min="6146" max="6147" width="11.42578125" style="216" customWidth="1"/>
    <col min="6148" max="6392" width="9.140625" style="216"/>
    <col min="6393" max="6393" width="23.28515625" style="216" customWidth="1"/>
    <col min="6394" max="6394" width="9.5703125" style="216" customWidth="1"/>
    <col min="6395" max="6395" width="11" style="216" customWidth="1"/>
    <col min="6396" max="6396" width="10.5703125" style="216" customWidth="1"/>
    <col min="6397" max="6398" width="10.85546875" style="216" customWidth="1"/>
    <col min="6399" max="6399" width="11.42578125" style="216" customWidth="1"/>
    <col min="6400" max="6400" width="11" style="216" customWidth="1"/>
    <col min="6401" max="6401" width="10.85546875" style="216" customWidth="1"/>
    <col min="6402" max="6403" width="11.42578125" style="216" customWidth="1"/>
    <col min="6404" max="6648" width="9.140625" style="216"/>
    <col min="6649" max="6649" width="23.28515625" style="216" customWidth="1"/>
    <col min="6650" max="6650" width="9.5703125" style="216" customWidth="1"/>
    <col min="6651" max="6651" width="11" style="216" customWidth="1"/>
    <col min="6652" max="6652" width="10.5703125" style="216" customWidth="1"/>
    <col min="6653" max="6654" width="10.85546875" style="216" customWidth="1"/>
    <col min="6655" max="6655" width="11.42578125" style="216" customWidth="1"/>
    <col min="6656" max="6656" width="11" style="216" customWidth="1"/>
    <col min="6657" max="6657" width="10.85546875" style="216" customWidth="1"/>
    <col min="6658" max="6659" width="11.42578125" style="216" customWidth="1"/>
    <col min="6660" max="6904" width="9.140625" style="216"/>
    <col min="6905" max="6905" width="23.28515625" style="216" customWidth="1"/>
    <col min="6906" max="6906" width="9.5703125" style="216" customWidth="1"/>
    <col min="6907" max="6907" width="11" style="216" customWidth="1"/>
    <col min="6908" max="6908" width="10.5703125" style="216" customWidth="1"/>
    <col min="6909" max="6910" width="10.85546875" style="216" customWidth="1"/>
    <col min="6911" max="6911" width="11.42578125" style="216" customWidth="1"/>
    <col min="6912" max="6912" width="11" style="216" customWidth="1"/>
    <col min="6913" max="6913" width="10.85546875" style="216" customWidth="1"/>
    <col min="6914" max="6915" width="11.42578125" style="216" customWidth="1"/>
    <col min="6916" max="7160" width="9.140625" style="216"/>
    <col min="7161" max="7161" width="23.28515625" style="216" customWidth="1"/>
    <col min="7162" max="7162" width="9.5703125" style="216" customWidth="1"/>
    <col min="7163" max="7163" width="11" style="216" customWidth="1"/>
    <col min="7164" max="7164" width="10.5703125" style="216" customWidth="1"/>
    <col min="7165" max="7166" width="10.85546875" style="216" customWidth="1"/>
    <col min="7167" max="7167" width="11.42578125" style="216" customWidth="1"/>
    <col min="7168" max="7168" width="11" style="216" customWidth="1"/>
    <col min="7169" max="7169" width="10.85546875" style="216" customWidth="1"/>
    <col min="7170" max="7171" width="11.42578125" style="216" customWidth="1"/>
    <col min="7172" max="7416" width="9.140625" style="216"/>
    <col min="7417" max="7417" width="23.28515625" style="216" customWidth="1"/>
    <col min="7418" max="7418" width="9.5703125" style="216" customWidth="1"/>
    <col min="7419" max="7419" width="11" style="216" customWidth="1"/>
    <col min="7420" max="7420" width="10.5703125" style="216" customWidth="1"/>
    <col min="7421" max="7422" width="10.85546875" style="216" customWidth="1"/>
    <col min="7423" max="7423" width="11.42578125" style="216" customWidth="1"/>
    <col min="7424" max="7424" width="11" style="216" customWidth="1"/>
    <col min="7425" max="7425" width="10.85546875" style="216" customWidth="1"/>
    <col min="7426" max="7427" width="11.42578125" style="216" customWidth="1"/>
    <col min="7428" max="7672" width="9.140625" style="216"/>
    <col min="7673" max="7673" width="23.28515625" style="216" customWidth="1"/>
    <col min="7674" max="7674" width="9.5703125" style="216" customWidth="1"/>
    <col min="7675" max="7675" width="11" style="216" customWidth="1"/>
    <col min="7676" max="7676" width="10.5703125" style="216" customWidth="1"/>
    <col min="7677" max="7678" width="10.85546875" style="216" customWidth="1"/>
    <col min="7679" max="7679" width="11.42578125" style="216" customWidth="1"/>
    <col min="7680" max="7680" width="11" style="216" customWidth="1"/>
    <col min="7681" max="7681" width="10.85546875" style="216" customWidth="1"/>
    <col min="7682" max="7683" width="11.42578125" style="216" customWidth="1"/>
    <col min="7684" max="7928" width="9.140625" style="216"/>
    <col min="7929" max="7929" width="23.28515625" style="216" customWidth="1"/>
    <col min="7930" max="7930" width="9.5703125" style="216" customWidth="1"/>
    <col min="7931" max="7931" width="11" style="216" customWidth="1"/>
    <col min="7932" max="7932" width="10.5703125" style="216" customWidth="1"/>
    <col min="7933" max="7934" width="10.85546875" style="216" customWidth="1"/>
    <col min="7935" max="7935" width="11.42578125" style="216" customWidth="1"/>
    <col min="7936" max="7936" width="11" style="216" customWidth="1"/>
    <col min="7937" max="7937" width="10.85546875" style="216" customWidth="1"/>
    <col min="7938" max="7939" width="11.42578125" style="216" customWidth="1"/>
    <col min="7940" max="8184" width="9.140625" style="216"/>
    <col min="8185" max="8185" width="23.28515625" style="216" customWidth="1"/>
    <col min="8186" max="8186" width="9.5703125" style="216" customWidth="1"/>
    <col min="8187" max="8187" width="11" style="216" customWidth="1"/>
    <col min="8188" max="8188" width="10.5703125" style="216" customWidth="1"/>
    <col min="8189" max="8190" width="10.85546875" style="216" customWidth="1"/>
    <col min="8191" max="8191" width="11.42578125" style="216" customWidth="1"/>
    <col min="8192" max="8192" width="11" style="216" customWidth="1"/>
    <col min="8193" max="8193" width="10.85546875" style="216" customWidth="1"/>
    <col min="8194" max="8195" width="11.42578125" style="216" customWidth="1"/>
    <col min="8196" max="8440" width="9.140625" style="216"/>
    <col min="8441" max="8441" width="23.28515625" style="216" customWidth="1"/>
    <col min="8442" max="8442" width="9.5703125" style="216" customWidth="1"/>
    <col min="8443" max="8443" width="11" style="216" customWidth="1"/>
    <col min="8444" max="8444" width="10.5703125" style="216" customWidth="1"/>
    <col min="8445" max="8446" width="10.85546875" style="216" customWidth="1"/>
    <col min="8447" max="8447" width="11.42578125" style="216" customWidth="1"/>
    <col min="8448" max="8448" width="11" style="216" customWidth="1"/>
    <col min="8449" max="8449" width="10.85546875" style="216" customWidth="1"/>
    <col min="8450" max="8451" width="11.42578125" style="216" customWidth="1"/>
    <col min="8452" max="8696" width="9.140625" style="216"/>
    <col min="8697" max="8697" width="23.28515625" style="216" customWidth="1"/>
    <col min="8698" max="8698" width="9.5703125" style="216" customWidth="1"/>
    <col min="8699" max="8699" width="11" style="216" customWidth="1"/>
    <col min="8700" max="8700" width="10.5703125" style="216" customWidth="1"/>
    <col min="8701" max="8702" width="10.85546875" style="216" customWidth="1"/>
    <col min="8703" max="8703" width="11.42578125" style="216" customWidth="1"/>
    <col min="8704" max="8704" width="11" style="216" customWidth="1"/>
    <col min="8705" max="8705" width="10.85546875" style="216" customWidth="1"/>
    <col min="8706" max="8707" width="11.42578125" style="216" customWidth="1"/>
    <col min="8708" max="8952" width="9.140625" style="216"/>
    <col min="8953" max="8953" width="23.28515625" style="216" customWidth="1"/>
    <col min="8954" max="8954" width="9.5703125" style="216" customWidth="1"/>
    <col min="8955" max="8955" width="11" style="216" customWidth="1"/>
    <col min="8956" max="8956" width="10.5703125" style="216" customWidth="1"/>
    <col min="8957" max="8958" width="10.85546875" style="216" customWidth="1"/>
    <col min="8959" max="8959" width="11.42578125" style="216" customWidth="1"/>
    <col min="8960" max="8960" width="11" style="216" customWidth="1"/>
    <col min="8961" max="8961" width="10.85546875" style="216" customWidth="1"/>
    <col min="8962" max="8963" width="11.42578125" style="216" customWidth="1"/>
    <col min="8964" max="9208" width="9.140625" style="216"/>
    <col min="9209" max="9209" width="23.28515625" style="216" customWidth="1"/>
    <col min="9210" max="9210" width="9.5703125" style="216" customWidth="1"/>
    <col min="9211" max="9211" width="11" style="216" customWidth="1"/>
    <col min="9212" max="9212" width="10.5703125" style="216" customWidth="1"/>
    <col min="9213" max="9214" width="10.85546875" style="216" customWidth="1"/>
    <col min="9215" max="9215" width="11.42578125" style="216" customWidth="1"/>
    <col min="9216" max="9216" width="11" style="216" customWidth="1"/>
    <col min="9217" max="9217" width="10.85546875" style="216" customWidth="1"/>
    <col min="9218" max="9219" width="11.42578125" style="216" customWidth="1"/>
    <col min="9220" max="9464" width="9.140625" style="216"/>
    <col min="9465" max="9465" width="23.28515625" style="216" customWidth="1"/>
    <col min="9466" max="9466" width="9.5703125" style="216" customWidth="1"/>
    <col min="9467" max="9467" width="11" style="216" customWidth="1"/>
    <col min="9468" max="9468" width="10.5703125" style="216" customWidth="1"/>
    <col min="9469" max="9470" width="10.85546875" style="216" customWidth="1"/>
    <col min="9471" max="9471" width="11.42578125" style="216" customWidth="1"/>
    <col min="9472" max="9472" width="11" style="216" customWidth="1"/>
    <col min="9473" max="9473" width="10.85546875" style="216" customWidth="1"/>
    <col min="9474" max="9475" width="11.42578125" style="216" customWidth="1"/>
    <col min="9476" max="9720" width="9.140625" style="216"/>
    <col min="9721" max="9721" width="23.28515625" style="216" customWidth="1"/>
    <col min="9722" max="9722" width="9.5703125" style="216" customWidth="1"/>
    <col min="9723" max="9723" width="11" style="216" customWidth="1"/>
    <col min="9724" max="9724" width="10.5703125" style="216" customWidth="1"/>
    <col min="9725" max="9726" width="10.85546875" style="216" customWidth="1"/>
    <col min="9727" max="9727" width="11.42578125" style="216" customWidth="1"/>
    <col min="9728" max="9728" width="11" style="216" customWidth="1"/>
    <col min="9729" max="9729" width="10.85546875" style="216" customWidth="1"/>
    <col min="9730" max="9731" width="11.42578125" style="216" customWidth="1"/>
    <col min="9732" max="9976" width="9.140625" style="216"/>
    <col min="9977" max="9977" width="23.28515625" style="216" customWidth="1"/>
    <col min="9978" max="9978" width="9.5703125" style="216" customWidth="1"/>
    <col min="9979" max="9979" width="11" style="216" customWidth="1"/>
    <col min="9980" max="9980" width="10.5703125" style="216" customWidth="1"/>
    <col min="9981" max="9982" width="10.85546875" style="216" customWidth="1"/>
    <col min="9983" max="9983" width="11.42578125" style="216" customWidth="1"/>
    <col min="9984" max="9984" width="11" style="216" customWidth="1"/>
    <col min="9985" max="9985" width="10.85546875" style="216" customWidth="1"/>
    <col min="9986" max="9987" width="11.42578125" style="216" customWidth="1"/>
    <col min="9988" max="10232" width="9.140625" style="216"/>
    <col min="10233" max="10233" width="23.28515625" style="216" customWidth="1"/>
    <col min="10234" max="10234" width="9.5703125" style="216" customWidth="1"/>
    <col min="10235" max="10235" width="11" style="216" customWidth="1"/>
    <col min="10236" max="10236" width="10.5703125" style="216" customWidth="1"/>
    <col min="10237" max="10238" width="10.85546875" style="216" customWidth="1"/>
    <col min="10239" max="10239" width="11.42578125" style="216" customWidth="1"/>
    <col min="10240" max="10240" width="11" style="216" customWidth="1"/>
    <col min="10241" max="10241" width="10.85546875" style="216" customWidth="1"/>
    <col min="10242" max="10243" width="11.42578125" style="216" customWidth="1"/>
    <col min="10244" max="10488" width="9.140625" style="216"/>
    <col min="10489" max="10489" width="23.28515625" style="216" customWidth="1"/>
    <col min="10490" max="10490" width="9.5703125" style="216" customWidth="1"/>
    <col min="10491" max="10491" width="11" style="216" customWidth="1"/>
    <col min="10492" max="10492" width="10.5703125" style="216" customWidth="1"/>
    <col min="10493" max="10494" width="10.85546875" style="216" customWidth="1"/>
    <col min="10495" max="10495" width="11.42578125" style="216" customWidth="1"/>
    <col min="10496" max="10496" width="11" style="216" customWidth="1"/>
    <col min="10497" max="10497" width="10.85546875" style="216" customWidth="1"/>
    <col min="10498" max="10499" width="11.42578125" style="216" customWidth="1"/>
    <col min="10500" max="10744" width="9.140625" style="216"/>
    <col min="10745" max="10745" width="23.28515625" style="216" customWidth="1"/>
    <col min="10746" max="10746" width="9.5703125" style="216" customWidth="1"/>
    <col min="10747" max="10747" width="11" style="216" customWidth="1"/>
    <col min="10748" max="10748" width="10.5703125" style="216" customWidth="1"/>
    <col min="10749" max="10750" width="10.85546875" style="216" customWidth="1"/>
    <col min="10751" max="10751" width="11.42578125" style="216" customWidth="1"/>
    <col min="10752" max="10752" width="11" style="216" customWidth="1"/>
    <col min="10753" max="10753" width="10.85546875" style="216" customWidth="1"/>
    <col min="10754" max="10755" width="11.42578125" style="216" customWidth="1"/>
    <col min="10756" max="11000" width="9.140625" style="216"/>
    <col min="11001" max="11001" width="23.28515625" style="216" customWidth="1"/>
    <col min="11002" max="11002" width="9.5703125" style="216" customWidth="1"/>
    <col min="11003" max="11003" width="11" style="216" customWidth="1"/>
    <col min="11004" max="11004" width="10.5703125" style="216" customWidth="1"/>
    <col min="11005" max="11006" width="10.85546875" style="216" customWidth="1"/>
    <col min="11007" max="11007" width="11.42578125" style="216" customWidth="1"/>
    <col min="11008" max="11008" width="11" style="216" customWidth="1"/>
    <col min="11009" max="11009" width="10.85546875" style="216" customWidth="1"/>
    <col min="11010" max="11011" width="11.42578125" style="216" customWidth="1"/>
    <col min="11012" max="11256" width="9.140625" style="216"/>
    <col min="11257" max="11257" width="23.28515625" style="216" customWidth="1"/>
    <col min="11258" max="11258" width="9.5703125" style="216" customWidth="1"/>
    <col min="11259" max="11259" width="11" style="216" customWidth="1"/>
    <col min="11260" max="11260" width="10.5703125" style="216" customWidth="1"/>
    <col min="11261" max="11262" width="10.85546875" style="216" customWidth="1"/>
    <col min="11263" max="11263" width="11.42578125" style="216" customWidth="1"/>
    <col min="11264" max="11264" width="11" style="216" customWidth="1"/>
    <col min="11265" max="11265" width="10.85546875" style="216" customWidth="1"/>
    <col min="11266" max="11267" width="11.42578125" style="216" customWidth="1"/>
    <col min="11268" max="11512" width="9.140625" style="216"/>
    <col min="11513" max="11513" width="23.28515625" style="216" customWidth="1"/>
    <col min="11514" max="11514" width="9.5703125" style="216" customWidth="1"/>
    <col min="11515" max="11515" width="11" style="216" customWidth="1"/>
    <col min="11516" max="11516" width="10.5703125" style="216" customWidth="1"/>
    <col min="11517" max="11518" width="10.85546875" style="216" customWidth="1"/>
    <col min="11519" max="11519" width="11.42578125" style="216" customWidth="1"/>
    <col min="11520" max="11520" width="11" style="216" customWidth="1"/>
    <col min="11521" max="11521" width="10.85546875" style="216" customWidth="1"/>
    <col min="11522" max="11523" width="11.42578125" style="216" customWidth="1"/>
    <col min="11524" max="11768" width="9.140625" style="216"/>
    <col min="11769" max="11769" width="23.28515625" style="216" customWidth="1"/>
    <col min="11770" max="11770" width="9.5703125" style="216" customWidth="1"/>
    <col min="11771" max="11771" width="11" style="216" customWidth="1"/>
    <col min="11772" max="11772" width="10.5703125" style="216" customWidth="1"/>
    <col min="11773" max="11774" width="10.85546875" style="216" customWidth="1"/>
    <col min="11775" max="11775" width="11.42578125" style="216" customWidth="1"/>
    <col min="11776" max="11776" width="11" style="216" customWidth="1"/>
    <col min="11777" max="11777" width="10.85546875" style="216" customWidth="1"/>
    <col min="11778" max="11779" width="11.42578125" style="216" customWidth="1"/>
    <col min="11780" max="12024" width="9.140625" style="216"/>
    <col min="12025" max="12025" width="23.28515625" style="216" customWidth="1"/>
    <col min="12026" max="12026" width="9.5703125" style="216" customWidth="1"/>
    <col min="12027" max="12027" width="11" style="216" customWidth="1"/>
    <col min="12028" max="12028" width="10.5703125" style="216" customWidth="1"/>
    <col min="12029" max="12030" width="10.85546875" style="216" customWidth="1"/>
    <col min="12031" max="12031" width="11.42578125" style="216" customWidth="1"/>
    <col min="12032" max="12032" width="11" style="216" customWidth="1"/>
    <col min="12033" max="12033" width="10.85546875" style="216" customWidth="1"/>
    <col min="12034" max="12035" width="11.42578125" style="216" customWidth="1"/>
    <col min="12036" max="12280" width="9.140625" style="216"/>
    <col min="12281" max="12281" width="23.28515625" style="216" customWidth="1"/>
    <col min="12282" max="12282" width="9.5703125" style="216" customWidth="1"/>
    <col min="12283" max="12283" width="11" style="216" customWidth="1"/>
    <col min="12284" max="12284" width="10.5703125" style="216" customWidth="1"/>
    <col min="12285" max="12286" width="10.85546875" style="216" customWidth="1"/>
    <col min="12287" max="12287" width="11.42578125" style="216" customWidth="1"/>
    <col min="12288" max="12288" width="11" style="216" customWidth="1"/>
    <col min="12289" max="12289" width="10.85546875" style="216" customWidth="1"/>
    <col min="12290" max="12291" width="11.42578125" style="216" customWidth="1"/>
    <col min="12292" max="12536" width="9.140625" style="216"/>
    <col min="12537" max="12537" width="23.28515625" style="216" customWidth="1"/>
    <col min="12538" max="12538" width="9.5703125" style="216" customWidth="1"/>
    <col min="12539" max="12539" width="11" style="216" customWidth="1"/>
    <col min="12540" max="12540" width="10.5703125" style="216" customWidth="1"/>
    <col min="12541" max="12542" width="10.85546875" style="216" customWidth="1"/>
    <col min="12543" max="12543" width="11.42578125" style="216" customWidth="1"/>
    <col min="12544" max="12544" width="11" style="216" customWidth="1"/>
    <col min="12545" max="12545" width="10.85546875" style="216" customWidth="1"/>
    <col min="12546" max="12547" width="11.42578125" style="216" customWidth="1"/>
    <col min="12548" max="12792" width="9.140625" style="216"/>
    <col min="12793" max="12793" width="23.28515625" style="216" customWidth="1"/>
    <col min="12794" max="12794" width="9.5703125" style="216" customWidth="1"/>
    <col min="12795" max="12795" width="11" style="216" customWidth="1"/>
    <col min="12796" max="12796" width="10.5703125" style="216" customWidth="1"/>
    <col min="12797" max="12798" width="10.85546875" style="216" customWidth="1"/>
    <col min="12799" max="12799" width="11.42578125" style="216" customWidth="1"/>
    <col min="12800" max="12800" width="11" style="216" customWidth="1"/>
    <col min="12801" max="12801" width="10.85546875" style="216" customWidth="1"/>
    <col min="12802" max="12803" width="11.42578125" style="216" customWidth="1"/>
    <col min="12804" max="13048" width="9.140625" style="216"/>
    <col min="13049" max="13049" width="23.28515625" style="216" customWidth="1"/>
    <col min="13050" max="13050" width="9.5703125" style="216" customWidth="1"/>
    <col min="13051" max="13051" width="11" style="216" customWidth="1"/>
    <col min="13052" max="13052" width="10.5703125" style="216" customWidth="1"/>
    <col min="13053" max="13054" width="10.85546875" style="216" customWidth="1"/>
    <col min="13055" max="13055" width="11.42578125" style="216" customWidth="1"/>
    <col min="13056" max="13056" width="11" style="216" customWidth="1"/>
    <col min="13057" max="13057" width="10.85546875" style="216" customWidth="1"/>
    <col min="13058" max="13059" width="11.42578125" style="216" customWidth="1"/>
    <col min="13060" max="13304" width="9.140625" style="216"/>
    <col min="13305" max="13305" width="23.28515625" style="216" customWidth="1"/>
    <col min="13306" max="13306" width="9.5703125" style="216" customWidth="1"/>
    <col min="13307" max="13307" width="11" style="216" customWidth="1"/>
    <col min="13308" max="13308" width="10.5703125" style="216" customWidth="1"/>
    <col min="13309" max="13310" width="10.85546875" style="216" customWidth="1"/>
    <col min="13311" max="13311" width="11.42578125" style="216" customWidth="1"/>
    <col min="13312" max="13312" width="11" style="216" customWidth="1"/>
    <col min="13313" max="13313" width="10.85546875" style="216" customWidth="1"/>
    <col min="13314" max="13315" width="11.42578125" style="216" customWidth="1"/>
    <col min="13316" max="13560" width="9.140625" style="216"/>
    <col min="13561" max="13561" width="23.28515625" style="216" customWidth="1"/>
    <col min="13562" max="13562" width="9.5703125" style="216" customWidth="1"/>
    <col min="13563" max="13563" width="11" style="216" customWidth="1"/>
    <col min="13564" max="13564" width="10.5703125" style="216" customWidth="1"/>
    <col min="13565" max="13566" width="10.85546875" style="216" customWidth="1"/>
    <col min="13567" max="13567" width="11.42578125" style="216" customWidth="1"/>
    <col min="13568" max="13568" width="11" style="216" customWidth="1"/>
    <col min="13569" max="13569" width="10.85546875" style="216" customWidth="1"/>
    <col min="13570" max="13571" width="11.42578125" style="216" customWidth="1"/>
    <col min="13572" max="13816" width="9.140625" style="216"/>
    <col min="13817" max="13817" width="23.28515625" style="216" customWidth="1"/>
    <col min="13818" max="13818" width="9.5703125" style="216" customWidth="1"/>
    <col min="13819" max="13819" width="11" style="216" customWidth="1"/>
    <col min="13820" max="13820" width="10.5703125" style="216" customWidth="1"/>
    <col min="13821" max="13822" width="10.85546875" style="216" customWidth="1"/>
    <col min="13823" max="13823" width="11.42578125" style="216" customWidth="1"/>
    <col min="13824" max="13824" width="11" style="216" customWidth="1"/>
    <col min="13825" max="13825" width="10.85546875" style="216" customWidth="1"/>
    <col min="13826" max="13827" width="11.42578125" style="216" customWidth="1"/>
    <col min="13828" max="14072" width="9.140625" style="216"/>
    <col min="14073" max="14073" width="23.28515625" style="216" customWidth="1"/>
    <col min="14074" max="14074" width="9.5703125" style="216" customWidth="1"/>
    <col min="14075" max="14075" width="11" style="216" customWidth="1"/>
    <col min="14076" max="14076" width="10.5703125" style="216" customWidth="1"/>
    <col min="14077" max="14078" width="10.85546875" style="216" customWidth="1"/>
    <col min="14079" max="14079" width="11.42578125" style="216" customWidth="1"/>
    <col min="14080" max="14080" width="11" style="216" customWidth="1"/>
    <col min="14081" max="14081" width="10.85546875" style="216" customWidth="1"/>
    <col min="14082" max="14083" width="11.42578125" style="216" customWidth="1"/>
    <col min="14084" max="14328" width="9.140625" style="216"/>
    <col min="14329" max="14329" width="23.28515625" style="216" customWidth="1"/>
    <col min="14330" max="14330" width="9.5703125" style="216" customWidth="1"/>
    <col min="14331" max="14331" width="11" style="216" customWidth="1"/>
    <col min="14332" max="14332" width="10.5703125" style="216" customWidth="1"/>
    <col min="14333" max="14334" width="10.85546875" style="216" customWidth="1"/>
    <col min="14335" max="14335" width="11.42578125" style="216" customWidth="1"/>
    <col min="14336" max="14336" width="11" style="216" customWidth="1"/>
    <col min="14337" max="14337" width="10.85546875" style="216" customWidth="1"/>
    <col min="14338" max="14339" width="11.42578125" style="216" customWidth="1"/>
    <col min="14340" max="14584" width="9.140625" style="216"/>
    <col min="14585" max="14585" width="23.28515625" style="216" customWidth="1"/>
    <col min="14586" max="14586" width="9.5703125" style="216" customWidth="1"/>
    <col min="14587" max="14587" width="11" style="216" customWidth="1"/>
    <col min="14588" max="14588" width="10.5703125" style="216" customWidth="1"/>
    <col min="14589" max="14590" width="10.85546875" style="216" customWidth="1"/>
    <col min="14591" max="14591" width="11.42578125" style="216" customWidth="1"/>
    <col min="14592" max="14592" width="11" style="216" customWidth="1"/>
    <col min="14593" max="14593" width="10.85546875" style="216" customWidth="1"/>
    <col min="14594" max="14595" width="11.42578125" style="216" customWidth="1"/>
    <col min="14596" max="14840" width="9.140625" style="216"/>
    <col min="14841" max="14841" width="23.28515625" style="216" customWidth="1"/>
    <col min="14842" max="14842" width="9.5703125" style="216" customWidth="1"/>
    <col min="14843" max="14843" width="11" style="216" customWidth="1"/>
    <col min="14844" max="14844" width="10.5703125" style="216" customWidth="1"/>
    <col min="14845" max="14846" width="10.85546875" style="216" customWidth="1"/>
    <col min="14847" max="14847" width="11.42578125" style="216" customWidth="1"/>
    <col min="14848" max="14848" width="11" style="216" customWidth="1"/>
    <col min="14849" max="14849" width="10.85546875" style="216" customWidth="1"/>
    <col min="14850" max="14851" width="11.42578125" style="216" customWidth="1"/>
    <col min="14852" max="15096" width="9.140625" style="216"/>
    <col min="15097" max="15097" width="23.28515625" style="216" customWidth="1"/>
    <col min="15098" max="15098" width="9.5703125" style="216" customWidth="1"/>
    <col min="15099" max="15099" width="11" style="216" customWidth="1"/>
    <col min="15100" max="15100" width="10.5703125" style="216" customWidth="1"/>
    <col min="15101" max="15102" width="10.85546875" style="216" customWidth="1"/>
    <col min="15103" max="15103" width="11.42578125" style="216" customWidth="1"/>
    <col min="15104" max="15104" width="11" style="216" customWidth="1"/>
    <col min="15105" max="15105" width="10.85546875" style="216" customWidth="1"/>
    <col min="15106" max="15107" width="11.42578125" style="216" customWidth="1"/>
    <col min="15108" max="15352" width="9.140625" style="216"/>
    <col min="15353" max="15353" width="23.28515625" style="216" customWidth="1"/>
    <col min="15354" max="15354" width="9.5703125" style="216" customWidth="1"/>
    <col min="15355" max="15355" width="11" style="216" customWidth="1"/>
    <col min="15356" max="15356" width="10.5703125" style="216" customWidth="1"/>
    <col min="15357" max="15358" width="10.85546875" style="216" customWidth="1"/>
    <col min="15359" max="15359" width="11.42578125" style="216" customWidth="1"/>
    <col min="15360" max="15360" width="11" style="216" customWidth="1"/>
    <col min="15361" max="15361" width="10.85546875" style="216" customWidth="1"/>
    <col min="15362" max="15363" width="11.42578125" style="216" customWidth="1"/>
    <col min="15364" max="15608" width="9.140625" style="216"/>
    <col min="15609" max="15609" width="23.28515625" style="216" customWidth="1"/>
    <col min="15610" max="15610" width="9.5703125" style="216" customWidth="1"/>
    <col min="15611" max="15611" width="11" style="216" customWidth="1"/>
    <col min="15612" max="15612" width="10.5703125" style="216" customWidth="1"/>
    <col min="15613" max="15614" width="10.85546875" style="216" customWidth="1"/>
    <col min="15615" max="15615" width="11.42578125" style="216" customWidth="1"/>
    <col min="15616" max="15616" width="11" style="216" customWidth="1"/>
    <col min="15617" max="15617" width="10.85546875" style="216" customWidth="1"/>
    <col min="15618" max="15619" width="11.42578125" style="216" customWidth="1"/>
    <col min="15620" max="15864" width="9.140625" style="216"/>
    <col min="15865" max="15865" width="23.28515625" style="216" customWidth="1"/>
    <col min="15866" max="15866" width="9.5703125" style="216" customWidth="1"/>
    <col min="15867" max="15867" width="11" style="216" customWidth="1"/>
    <col min="15868" max="15868" width="10.5703125" style="216" customWidth="1"/>
    <col min="15869" max="15870" width="10.85546875" style="216" customWidth="1"/>
    <col min="15871" max="15871" width="11.42578125" style="216" customWidth="1"/>
    <col min="15872" max="15872" width="11" style="216" customWidth="1"/>
    <col min="15873" max="15873" width="10.85546875" style="216" customWidth="1"/>
    <col min="15874" max="15875" width="11.42578125" style="216" customWidth="1"/>
    <col min="15876" max="16120" width="9.140625" style="216"/>
    <col min="16121" max="16121" width="23.28515625" style="216" customWidth="1"/>
    <col min="16122" max="16122" width="9.5703125" style="216" customWidth="1"/>
    <col min="16123" max="16123" width="11" style="216" customWidth="1"/>
    <col min="16124" max="16124" width="10.5703125" style="216" customWidth="1"/>
    <col min="16125" max="16126" width="10.85546875" style="216" customWidth="1"/>
    <col min="16127" max="16127" width="11.42578125" style="216" customWidth="1"/>
    <col min="16128" max="16128" width="11" style="216" customWidth="1"/>
    <col min="16129" max="16129" width="10.85546875" style="216" customWidth="1"/>
    <col min="16130" max="16131" width="11.42578125" style="216" customWidth="1"/>
    <col min="16132" max="16384" width="9.140625" style="216"/>
  </cols>
  <sheetData>
    <row r="1" spans="1:15" ht="28.5" customHeight="1">
      <c r="A1" s="433" t="s">
        <v>164</v>
      </c>
      <c r="B1" s="433"/>
      <c r="C1" s="433"/>
      <c r="D1" s="433"/>
      <c r="E1" s="433"/>
      <c r="F1" s="433"/>
      <c r="G1" s="433"/>
    </row>
    <row r="2" spans="1:15" ht="12" customHeight="1">
      <c r="A2" s="217"/>
      <c r="B2" s="217"/>
      <c r="C2" s="217"/>
      <c r="D2" s="217"/>
      <c r="G2" s="218" t="s">
        <v>142</v>
      </c>
    </row>
    <row r="3" spans="1:15" ht="18.75" customHeight="1">
      <c r="A3" s="424"/>
      <c r="B3" s="425" t="s">
        <v>165</v>
      </c>
      <c r="C3" s="425"/>
      <c r="D3" s="425"/>
      <c r="E3" s="425" t="s">
        <v>68</v>
      </c>
      <c r="F3" s="425"/>
      <c r="G3" s="425"/>
    </row>
    <row r="4" spans="1:15" ht="16.5" customHeight="1">
      <c r="A4" s="424"/>
      <c r="B4" s="425" t="s">
        <v>159</v>
      </c>
      <c r="C4" s="425"/>
      <c r="D4" s="425"/>
      <c r="E4" s="425" t="s">
        <v>159</v>
      </c>
      <c r="F4" s="425"/>
      <c r="G4" s="425"/>
    </row>
    <row r="5" spans="1:15" ht="39.75" customHeight="1">
      <c r="A5" s="424"/>
      <c r="B5" s="282" t="s">
        <v>178</v>
      </c>
      <c r="C5" s="282" t="s">
        <v>77</v>
      </c>
      <c r="D5" s="282" t="s">
        <v>189</v>
      </c>
      <c r="E5" s="282" t="s">
        <v>178</v>
      </c>
      <c r="F5" s="282" t="s">
        <v>77</v>
      </c>
      <c r="G5" s="282" t="s">
        <v>189</v>
      </c>
    </row>
    <row r="6" spans="1:15">
      <c r="A6" s="147" t="s">
        <v>85</v>
      </c>
      <c r="B6" s="133">
        <f>SUM(B7:B24)</f>
        <v>7874</v>
      </c>
      <c r="C6" s="133">
        <f>SUM(C7:C24)</f>
        <v>5701</v>
      </c>
      <c r="D6" s="135">
        <f>B6/C6%</f>
        <v>138.11611997895108</v>
      </c>
      <c r="E6" s="133">
        <f>SUM(E7:E24)</f>
        <v>10547</v>
      </c>
      <c r="F6" s="133">
        <f>SUM(F7:F24)</f>
        <v>12682</v>
      </c>
      <c r="G6" s="135">
        <f>E6/F6%</f>
        <v>83.165115912316679</v>
      </c>
      <c r="H6" s="75"/>
      <c r="I6" s="75"/>
      <c r="J6" s="136"/>
      <c r="K6" s="136"/>
      <c r="L6" s="75"/>
      <c r="M6" s="75"/>
      <c r="N6" s="75"/>
      <c r="O6" s="75"/>
    </row>
    <row r="7" spans="1:15">
      <c r="A7" s="147" t="s">
        <v>86</v>
      </c>
      <c r="B7" s="133">
        <v>222</v>
      </c>
      <c r="C7" s="133">
        <v>201</v>
      </c>
      <c r="D7" s="135">
        <f t="shared" ref="D7:D23" si="0">B7/C7%</f>
        <v>110.44776119402987</v>
      </c>
      <c r="E7" s="133">
        <v>710</v>
      </c>
      <c r="F7" s="133">
        <v>1718</v>
      </c>
      <c r="G7" s="135">
        <f t="shared" ref="G7:G23" si="1">E7/F7%</f>
        <v>41.327124563445871</v>
      </c>
      <c r="H7" s="75"/>
      <c r="I7" s="75"/>
      <c r="J7" s="136"/>
      <c r="K7" s="136"/>
      <c r="L7" s="75"/>
      <c r="M7" s="75"/>
      <c r="N7" s="75"/>
      <c r="O7" s="75"/>
    </row>
    <row r="8" spans="1:15">
      <c r="A8" s="147" t="s">
        <v>87</v>
      </c>
      <c r="B8" s="133">
        <v>929</v>
      </c>
      <c r="C8" s="133">
        <v>1069</v>
      </c>
      <c r="D8" s="135">
        <f t="shared" si="0"/>
        <v>86.903648269410667</v>
      </c>
      <c r="E8" s="133">
        <v>672</v>
      </c>
      <c r="F8" s="133">
        <v>248</v>
      </c>
      <c r="G8" s="135">
        <f t="shared" si="1"/>
        <v>270.9677419354839</v>
      </c>
      <c r="H8" s="75"/>
      <c r="I8" s="75"/>
      <c r="J8" s="136"/>
      <c r="K8" s="136"/>
      <c r="L8" s="75"/>
      <c r="M8" s="75"/>
      <c r="N8" s="75"/>
      <c r="O8" s="75"/>
    </row>
    <row r="9" spans="1:15">
      <c r="A9" s="147" t="s">
        <v>88</v>
      </c>
      <c r="B9" s="133">
        <v>949</v>
      </c>
      <c r="C9" s="133">
        <v>183</v>
      </c>
      <c r="D9" s="135">
        <f t="shared" si="0"/>
        <v>518.57923497267757</v>
      </c>
      <c r="E9" s="133">
        <v>2518</v>
      </c>
      <c r="F9" s="133">
        <v>317</v>
      </c>
      <c r="G9" s="135">
        <f>E9/F9%</f>
        <v>794.32176656151421</v>
      </c>
      <c r="H9" s="75"/>
      <c r="I9" s="75"/>
      <c r="J9" s="136"/>
      <c r="K9" s="136"/>
      <c r="L9" s="75"/>
      <c r="M9" s="75"/>
      <c r="N9" s="75"/>
      <c r="O9" s="75"/>
    </row>
    <row r="10" spans="1:15">
      <c r="A10" s="147" t="s">
        <v>89</v>
      </c>
      <c r="B10" s="133">
        <v>700</v>
      </c>
      <c r="C10" s="133">
        <v>507</v>
      </c>
      <c r="D10" s="135">
        <f t="shared" si="0"/>
        <v>138.0670611439842</v>
      </c>
      <c r="E10" s="133">
        <v>2333</v>
      </c>
      <c r="F10" s="133">
        <v>2855</v>
      </c>
      <c r="G10" s="135">
        <f t="shared" si="1"/>
        <v>81.716287215411555</v>
      </c>
      <c r="H10" s="75"/>
      <c r="I10" s="75"/>
      <c r="J10" s="136"/>
      <c r="K10" s="136"/>
      <c r="L10" s="75"/>
      <c r="M10" s="75"/>
      <c r="N10" s="75"/>
      <c r="O10" s="75"/>
    </row>
    <row r="11" spans="1:15">
      <c r="A11" s="147" t="s">
        <v>90</v>
      </c>
      <c r="B11" s="133">
        <v>30</v>
      </c>
      <c r="C11" s="133">
        <v>60</v>
      </c>
      <c r="D11" s="135">
        <f t="shared" si="0"/>
        <v>50</v>
      </c>
      <c r="E11" s="133">
        <v>205</v>
      </c>
      <c r="F11" s="133">
        <v>406</v>
      </c>
      <c r="G11" s="135">
        <f t="shared" si="1"/>
        <v>50.492610837438427</v>
      </c>
      <c r="H11" s="75"/>
      <c r="I11" s="75"/>
      <c r="J11" s="136"/>
      <c r="K11" s="136"/>
      <c r="L11" s="75"/>
      <c r="M11" s="75"/>
      <c r="N11" s="75"/>
      <c r="O11" s="75"/>
    </row>
    <row r="12" spans="1:15">
      <c r="A12" s="147" t="s">
        <v>91</v>
      </c>
      <c r="B12" s="133">
        <v>131</v>
      </c>
      <c r="C12" s="133">
        <v>143</v>
      </c>
      <c r="D12" s="135">
        <f t="shared" si="0"/>
        <v>91.608391608391614</v>
      </c>
      <c r="E12" s="133">
        <v>262</v>
      </c>
      <c r="F12" s="133">
        <v>178</v>
      </c>
      <c r="G12" s="135">
        <f t="shared" si="1"/>
        <v>147.19101123595505</v>
      </c>
      <c r="H12" s="75"/>
      <c r="I12" s="75"/>
      <c r="J12" s="136"/>
      <c r="K12" s="136"/>
      <c r="L12" s="75"/>
      <c r="M12" s="75"/>
      <c r="N12" s="75"/>
      <c r="O12" s="75"/>
    </row>
    <row r="13" spans="1:15">
      <c r="A13" s="147" t="s">
        <v>92</v>
      </c>
      <c r="B13" s="133">
        <v>643</v>
      </c>
      <c r="C13" s="133">
        <v>219</v>
      </c>
      <c r="D13" s="135">
        <f t="shared" si="0"/>
        <v>293.60730593607309</v>
      </c>
      <c r="E13" s="133">
        <v>57</v>
      </c>
      <c r="F13" s="133">
        <v>119</v>
      </c>
      <c r="G13" s="135">
        <f t="shared" si="1"/>
        <v>47.899159663865547</v>
      </c>
      <c r="H13" s="75"/>
      <c r="I13" s="75"/>
      <c r="J13" s="136"/>
      <c r="K13" s="136"/>
      <c r="L13" s="75"/>
      <c r="M13" s="75"/>
      <c r="N13" s="75"/>
      <c r="O13" s="75"/>
    </row>
    <row r="14" spans="1:15">
      <c r="A14" s="147" t="s">
        <v>93</v>
      </c>
      <c r="B14" s="133">
        <v>377</v>
      </c>
      <c r="C14" s="133">
        <v>495</v>
      </c>
      <c r="D14" s="135">
        <f t="shared" si="0"/>
        <v>76.161616161616152</v>
      </c>
      <c r="E14" s="133">
        <v>1602</v>
      </c>
      <c r="F14" s="133">
        <v>4829</v>
      </c>
      <c r="G14" s="135">
        <f t="shared" si="1"/>
        <v>33.17457030441085</v>
      </c>
      <c r="H14" s="75"/>
      <c r="I14" s="75"/>
      <c r="J14" s="136"/>
      <c r="K14" s="136"/>
      <c r="L14" s="75"/>
      <c r="M14" s="75"/>
      <c r="N14" s="75"/>
      <c r="O14" s="75"/>
    </row>
    <row r="15" spans="1:15">
      <c r="A15" s="147" t="s">
        <v>94</v>
      </c>
      <c r="B15" s="133">
        <v>149</v>
      </c>
      <c r="C15" s="133">
        <v>79</v>
      </c>
      <c r="D15" s="135">
        <f t="shared" si="0"/>
        <v>188.60759493670886</v>
      </c>
      <c r="E15" s="133">
        <v>557</v>
      </c>
      <c r="F15" s="133">
        <v>323</v>
      </c>
      <c r="G15" s="135">
        <f t="shared" si="1"/>
        <v>172.44582043343652</v>
      </c>
      <c r="H15" s="75"/>
      <c r="I15" s="75"/>
      <c r="J15" s="136"/>
      <c r="K15" s="136"/>
      <c r="L15" s="75"/>
      <c r="M15" s="75"/>
      <c r="N15" s="75"/>
      <c r="O15" s="75"/>
    </row>
    <row r="16" spans="1:15" ht="14.25" customHeight="1">
      <c r="A16" s="147" t="s">
        <v>95</v>
      </c>
      <c r="B16" s="133">
        <v>1501</v>
      </c>
      <c r="C16" s="133">
        <v>889</v>
      </c>
      <c r="D16" s="135">
        <f>B16/C16%</f>
        <v>168.84139482564677</v>
      </c>
      <c r="E16" s="133">
        <v>162</v>
      </c>
      <c r="F16" s="133">
        <v>111</v>
      </c>
      <c r="G16" s="135">
        <f>E16/F16%</f>
        <v>145.94594594594594</v>
      </c>
      <c r="H16" s="75"/>
      <c r="I16" s="75"/>
      <c r="J16" s="136"/>
      <c r="K16" s="136"/>
      <c r="L16" s="75"/>
      <c r="M16" s="75"/>
      <c r="N16" s="75"/>
      <c r="O16" s="75"/>
    </row>
    <row r="17" spans="1:16" ht="14.25" customHeight="1">
      <c r="A17" s="147" t="s">
        <v>96</v>
      </c>
      <c r="B17" s="133">
        <v>10</v>
      </c>
      <c r="C17" s="133">
        <v>27</v>
      </c>
      <c r="D17" s="135">
        <f t="shared" si="0"/>
        <v>37.037037037037038</v>
      </c>
      <c r="E17" s="133">
        <v>38</v>
      </c>
      <c r="F17" s="133">
        <v>10</v>
      </c>
      <c r="G17" s="135">
        <f t="shared" si="1"/>
        <v>380</v>
      </c>
      <c r="H17" s="75"/>
      <c r="I17" s="75"/>
      <c r="J17" s="136"/>
      <c r="K17" s="136"/>
      <c r="L17" s="75"/>
      <c r="M17" s="75"/>
      <c r="N17" s="75"/>
      <c r="O17" s="75"/>
    </row>
    <row r="18" spans="1:16" ht="14.25" customHeight="1">
      <c r="A18" s="147" t="s">
        <v>97</v>
      </c>
      <c r="B18" s="133">
        <v>17</v>
      </c>
      <c r="C18" s="133">
        <v>28</v>
      </c>
      <c r="D18" s="135">
        <f t="shared" si="0"/>
        <v>60.714285714285708</v>
      </c>
      <c r="E18" s="133">
        <v>285</v>
      </c>
      <c r="F18" s="133">
        <v>424</v>
      </c>
      <c r="G18" s="135">
        <f t="shared" si="1"/>
        <v>67.216981132075475</v>
      </c>
      <c r="H18" s="75"/>
      <c r="I18" s="75"/>
      <c r="J18" s="136"/>
      <c r="K18" s="136"/>
      <c r="L18" s="75"/>
      <c r="M18" s="75"/>
      <c r="N18" s="75"/>
      <c r="O18" s="75"/>
    </row>
    <row r="19" spans="1:16" ht="14.25" customHeight="1">
      <c r="A19" s="147" t="s">
        <v>98</v>
      </c>
      <c r="B19" s="133">
        <v>758</v>
      </c>
      <c r="C19" s="133">
        <v>629</v>
      </c>
      <c r="D19" s="135">
        <f t="shared" si="0"/>
        <v>120.5087440381558</v>
      </c>
      <c r="E19" s="133">
        <v>154</v>
      </c>
      <c r="F19" s="133">
        <v>128</v>
      </c>
      <c r="G19" s="135">
        <f t="shared" si="1"/>
        <v>120.3125</v>
      </c>
      <c r="H19" s="75"/>
      <c r="I19" s="75"/>
      <c r="J19" s="136"/>
      <c r="K19" s="136"/>
      <c r="L19" s="75"/>
      <c r="M19" s="75"/>
      <c r="N19" s="75"/>
      <c r="O19" s="75"/>
    </row>
    <row r="20" spans="1:16" ht="14.25" customHeight="1">
      <c r="A20" s="147" t="s">
        <v>99</v>
      </c>
      <c r="B20" s="133">
        <v>901</v>
      </c>
      <c r="C20" s="133">
        <v>808</v>
      </c>
      <c r="D20" s="135">
        <f t="shared" si="0"/>
        <v>111.50990099009901</v>
      </c>
      <c r="E20" s="133">
        <v>152</v>
      </c>
      <c r="F20" s="133">
        <v>69</v>
      </c>
      <c r="G20" s="135">
        <f t="shared" si="1"/>
        <v>220.28985507246378</v>
      </c>
      <c r="H20" s="75"/>
      <c r="I20" s="75"/>
      <c r="J20" s="136"/>
      <c r="K20" s="136"/>
      <c r="L20" s="75"/>
      <c r="M20" s="75"/>
      <c r="N20" s="75"/>
      <c r="O20" s="75"/>
    </row>
    <row r="21" spans="1:16" ht="14.25" customHeight="1">
      <c r="A21" s="147" t="s">
        <v>188</v>
      </c>
      <c r="B21" s="133">
        <v>119</v>
      </c>
      <c r="C21" s="133">
        <v>101</v>
      </c>
      <c r="D21" s="135">
        <f t="shared" si="0"/>
        <v>117.82178217821782</v>
      </c>
      <c r="E21" s="133">
        <v>662</v>
      </c>
      <c r="F21" s="133">
        <v>872</v>
      </c>
      <c r="G21" s="135">
        <f t="shared" si="1"/>
        <v>75.917431192660544</v>
      </c>
      <c r="H21" s="75"/>
      <c r="I21" s="75"/>
      <c r="J21" s="136"/>
      <c r="K21" s="136"/>
      <c r="L21" s="75"/>
      <c r="M21" s="75"/>
      <c r="N21" s="75"/>
      <c r="O21" s="75"/>
    </row>
    <row r="22" spans="1:16" ht="14.25" customHeight="1">
      <c r="A22" s="147" t="s">
        <v>101</v>
      </c>
      <c r="B22" s="133">
        <v>81</v>
      </c>
      <c r="C22" s="301" t="s">
        <v>187</v>
      </c>
      <c r="D22" s="135" t="s">
        <v>187</v>
      </c>
      <c r="E22" s="133">
        <v>86</v>
      </c>
      <c r="F22" s="133">
        <v>68</v>
      </c>
      <c r="G22" s="135" t="s">
        <v>187</v>
      </c>
      <c r="H22" s="75"/>
      <c r="I22" s="79"/>
      <c r="J22" s="136"/>
      <c r="K22" s="136"/>
      <c r="L22" s="75"/>
      <c r="M22" s="75"/>
      <c r="N22" s="75"/>
      <c r="O22" s="75"/>
    </row>
    <row r="23" spans="1:16" ht="14.25" customHeight="1">
      <c r="A23" s="147" t="s">
        <v>102</v>
      </c>
      <c r="B23" s="133">
        <v>357</v>
      </c>
      <c r="C23" s="133">
        <v>263</v>
      </c>
      <c r="D23" s="135">
        <f t="shared" si="0"/>
        <v>135.74144486692015</v>
      </c>
      <c r="E23" s="133">
        <v>80</v>
      </c>
      <c r="F23" s="133">
        <v>6</v>
      </c>
      <c r="G23" s="135">
        <f t="shared" si="1"/>
        <v>1333.3333333333335</v>
      </c>
      <c r="H23" s="75"/>
      <c r="I23" s="75"/>
      <c r="J23" s="136"/>
      <c r="K23" s="136"/>
      <c r="L23" s="75"/>
      <c r="M23" s="75"/>
      <c r="N23" s="75"/>
      <c r="O23" s="75"/>
    </row>
    <row r="24" spans="1:16">
      <c r="A24" s="148" t="s">
        <v>105</v>
      </c>
      <c r="B24" s="141" t="s">
        <v>187</v>
      </c>
      <c r="C24" s="141" t="s">
        <v>187</v>
      </c>
      <c r="D24" s="155" t="s">
        <v>187</v>
      </c>
      <c r="E24" s="140">
        <v>12</v>
      </c>
      <c r="F24" s="140">
        <v>1</v>
      </c>
      <c r="G24" s="155" t="s">
        <v>187</v>
      </c>
    </row>
    <row r="25" spans="1:16">
      <c r="D25" s="305"/>
    </row>
    <row r="26" spans="1:16">
      <c r="A26" s="220"/>
      <c r="B26" s="217"/>
      <c r="C26" s="217"/>
      <c r="D26" s="217"/>
    </row>
    <row r="27" spans="1:16" ht="19.5" customHeight="1">
      <c r="A27" s="424"/>
      <c r="B27" s="425" t="s">
        <v>67</v>
      </c>
      <c r="C27" s="425"/>
      <c r="D27" s="425"/>
      <c r="E27" s="425" t="s">
        <v>66</v>
      </c>
      <c r="F27" s="425"/>
      <c r="G27" s="425"/>
    </row>
    <row r="28" spans="1:16" ht="17.25" customHeight="1">
      <c r="A28" s="424"/>
      <c r="B28" s="425" t="s">
        <v>159</v>
      </c>
      <c r="C28" s="425"/>
      <c r="D28" s="425"/>
      <c r="E28" s="425" t="s">
        <v>159</v>
      </c>
      <c r="F28" s="425"/>
      <c r="G28" s="425"/>
    </row>
    <row r="29" spans="1:16" ht="22.5">
      <c r="A29" s="424"/>
      <c r="B29" s="282" t="s">
        <v>178</v>
      </c>
      <c r="C29" s="282" t="s">
        <v>77</v>
      </c>
      <c r="D29" s="282" t="s">
        <v>189</v>
      </c>
      <c r="E29" s="282" t="s">
        <v>178</v>
      </c>
      <c r="F29" s="282" t="s">
        <v>77</v>
      </c>
      <c r="G29" s="282" t="s">
        <v>189</v>
      </c>
    </row>
    <row r="30" spans="1:16">
      <c r="A30" s="147" t="s">
        <v>85</v>
      </c>
      <c r="B30" s="133">
        <v>1051</v>
      </c>
      <c r="C30" s="133">
        <v>320</v>
      </c>
      <c r="D30" s="135">
        <v>328.5</v>
      </c>
      <c r="E30" s="133">
        <v>12201</v>
      </c>
      <c r="F30" s="133">
        <v>9195</v>
      </c>
      <c r="G30" s="135">
        <f t="shared" ref="G30:G38" si="2">E30/F30*100</f>
        <v>132.69168026101141</v>
      </c>
      <c r="H30" s="75"/>
      <c r="I30" s="75"/>
      <c r="J30" s="136"/>
      <c r="K30" s="136"/>
      <c r="L30" s="75"/>
      <c r="M30" s="75"/>
      <c r="N30" s="75"/>
      <c r="O30" s="75"/>
      <c r="P30" s="75"/>
    </row>
    <row r="31" spans="1:16">
      <c r="A31" s="147" t="s">
        <v>87</v>
      </c>
      <c r="B31" s="301">
        <v>12</v>
      </c>
      <c r="C31" s="133">
        <v>33</v>
      </c>
      <c r="D31" s="301">
        <v>36.4</v>
      </c>
      <c r="E31" s="133">
        <v>240</v>
      </c>
      <c r="F31" s="133">
        <v>174</v>
      </c>
      <c r="G31" s="135">
        <f t="shared" si="2"/>
        <v>137.93103448275863</v>
      </c>
      <c r="H31" s="75"/>
      <c r="I31" s="75"/>
      <c r="J31" s="136"/>
      <c r="K31" s="136"/>
      <c r="L31" s="75"/>
      <c r="M31" s="75"/>
      <c r="N31" s="75"/>
      <c r="O31" s="75"/>
      <c r="P31" s="75"/>
    </row>
    <row r="32" spans="1:16">
      <c r="A32" s="147" t="s">
        <v>88</v>
      </c>
      <c r="B32" s="133">
        <v>7</v>
      </c>
      <c r="C32" s="133">
        <v>5</v>
      </c>
      <c r="D32" s="135">
        <v>140</v>
      </c>
      <c r="E32" s="301" t="s">
        <v>187</v>
      </c>
      <c r="F32" s="301" t="s">
        <v>187</v>
      </c>
      <c r="G32" s="135" t="s">
        <v>187</v>
      </c>
      <c r="H32" s="75"/>
      <c r="I32" s="75"/>
      <c r="J32" s="79"/>
      <c r="K32" s="136"/>
      <c r="L32" s="79"/>
      <c r="M32" s="79"/>
      <c r="N32" s="75"/>
      <c r="O32" s="79"/>
      <c r="P32" s="79"/>
    </row>
    <row r="33" spans="1:16">
      <c r="A33" s="147" t="s">
        <v>89</v>
      </c>
      <c r="B33" s="133">
        <v>64</v>
      </c>
      <c r="C33" s="133">
        <v>88</v>
      </c>
      <c r="D33" s="135">
        <v>72.7</v>
      </c>
      <c r="E33" s="133">
        <v>4543</v>
      </c>
      <c r="F33" s="133">
        <v>2317</v>
      </c>
      <c r="G33" s="135">
        <f t="shared" si="2"/>
        <v>196.07250755287009</v>
      </c>
      <c r="H33" s="75"/>
      <c r="I33" s="75"/>
      <c r="J33" s="136"/>
      <c r="K33" s="136"/>
      <c r="L33" s="75"/>
      <c r="M33" s="75"/>
      <c r="N33" s="75"/>
      <c r="O33" s="75"/>
      <c r="P33" s="75"/>
    </row>
    <row r="34" spans="1:16">
      <c r="A34" s="147" t="s">
        <v>90</v>
      </c>
      <c r="B34" s="133">
        <v>52</v>
      </c>
      <c r="C34" s="133">
        <v>14</v>
      </c>
      <c r="D34" s="135">
        <v>367.1</v>
      </c>
      <c r="E34" s="133">
        <v>5</v>
      </c>
      <c r="F34" s="301" t="s">
        <v>187</v>
      </c>
      <c r="G34" s="135" t="s">
        <v>187</v>
      </c>
      <c r="H34" s="75"/>
      <c r="I34" s="75"/>
      <c r="J34" s="79"/>
      <c r="K34" s="136"/>
      <c r="L34" s="79"/>
      <c r="M34" s="79"/>
      <c r="N34" s="75"/>
      <c r="O34" s="79"/>
      <c r="P34" s="79"/>
    </row>
    <row r="35" spans="1:16">
      <c r="A35" s="147" t="s">
        <v>91</v>
      </c>
      <c r="B35" s="301">
        <v>1</v>
      </c>
      <c r="C35" s="133">
        <v>1</v>
      </c>
      <c r="D35" s="301">
        <v>100</v>
      </c>
      <c r="E35" s="133">
        <v>14</v>
      </c>
      <c r="F35" s="133">
        <v>7</v>
      </c>
      <c r="G35" s="135">
        <f t="shared" si="2"/>
        <v>200</v>
      </c>
      <c r="H35" s="75"/>
      <c r="I35" s="75"/>
      <c r="J35" s="136"/>
      <c r="K35" s="136"/>
      <c r="L35" s="75"/>
      <c r="M35" s="75"/>
      <c r="N35" s="75"/>
      <c r="O35" s="75"/>
      <c r="P35" s="75"/>
    </row>
    <row r="36" spans="1:16">
      <c r="A36" s="147" t="s">
        <v>92</v>
      </c>
      <c r="B36" s="133">
        <v>11</v>
      </c>
      <c r="C36" s="133">
        <v>7</v>
      </c>
      <c r="D36" s="135">
        <v>157.1</v>
      </c>
      <c r="E36" s="301">
        <v>3</v>
      </c>
      <c r="F36" s="133">
        <v>10</v>
      </c>
      <c r="G36" s="135">
        <f t="shared" si="2"/>
        <v>30</v>
      </c>
      <c r="H36" s="75"/>
      <c r="I36" s="75"/>
      <c r="J36" s="136"/>
      <c r="K36" s="136"/>
      <c r="L36" s="75"/>
      <c r="M36" s="75"/>
      <c r="N36" s="75"/>
      <c r="O36" s="75"/>
      <c r="P36" s="75"/>
    </row>
    <row r="37" spans="1:16">
      <c r="A37" s="147" t="s">
        <v>93</v>
      </c>
      <c r="B37" s="133">
        <v>36</v>
      </c>
      <c r="C37" s="133">
        <v>3</v>
      </c>
      <c r="D37" s="135">
        <v>1200</v>
      </c>
      <c r="E37" s="133">
        <v>1008</v>
      </c>
      <c r="F37" s="133">
        <v>872</v>
      </c>
      <c r="G37" s="135">
        <f t="shared" si="2"/>
        <v>115.59633027522935</v>
      </c>
      <c r="H37" s="75"/>
      <c r="I37" s="75"/>
      <c r="J37" s="136"/>
      <c r="K37" s="136"/>
      <c r="L37" s="75"/>
      <c r="M37" s="75"/>
      <c r="N37" s="75"/>
      <c r="O37" s="75"/>
      <c r="P37" s="75"/>
    </row>
    <row r="38" spans="1:16">
      <c r="A38" s="147" t="s">
        <v>94</v>
      </c>
      <c r="B38" s="301" t="s">
        <v>187</v>
      </c>
      <c r="C38" s="301">
        <v>1</v>
      </c>
      <c r="D38" s="301" t="s">
        <v>187</v>
      </c>
      <c r="E38" s="133">
        <v>2850</v>
      </c>
      <c r="F38" s="133">
        <v>2542</v>
      </c>
      <c r="G38" s="135">
        <f t="shared" si="2"/>
        <v>112.11644374508261</v>
      </c>
      <c r="H38" s="79"/>
      <c r="I38" s="79"/>
      <c r="J38" s="136"/>
      <c r="K38" s="136"/>
      <c r="L38" s="75"/>
      <c r="M38" s="75"/>
      <c r="N38" s="75"/>
      <c r="O38" s="75"/>
      <c r="P38" s="75"/>
    </row>
    <row r="39" spans="1:16">
      <c r="A39" s="147" t="s">
        <v>95</v>
      </c>
      <c r="B39" s="301">
        <v>8</v>
      </c>
      <c r="C39" s="301" t="s">
        <v>187</v>
      </c>
      <c r="D39" s="301" t="s">
        <v>187</v>
      </c>
      <c r="E39" s="133">
        <v>436</v>
      </c>
      <c r="F39" s="133">
        <v>427</v>
      </c>
      <c r="G39" s="135">
        <f>E39/F39*100</f>
        <v>102.10772833723654</v>
      </c>
      <c r="H39" s="75"/>
      <c r="I39" s="75"/>
      <c r="J39" s="136"/>
      <c r="K39" s="136"/>
      <c r="L39" s="75"/>
      <c r="M39" s="75"/>
      <c r="N39" s="75"/>
      <c r="O39" s="75"/>
      <c r="P39" s="75"/>
    </row>
    <row r="40" spans="1:16">
      <c r="A40" s="147" t="s">
        <v>96</v>
      </c>
      <c r="B40" s="133">
        <v>783</v>
      </c>
      <c r="C40" s="133">
        <v>8</v>
      </c>
      <c r="D40" s="135">
        <v>9766.1</v>
      </c>
      <c r="E40" s="301" t="s">
        <v>187</v>
      </c>
      <c r="F40" s="301" t="s">
        <v>187</v>
      </c>
      <c r="G40" s="301" t="s">
        <v>187</v>
      </c>
      <c r="H40" s="306"/>
      <c r="I40" s="79"/>
      <c r="J40" s="79"/>
      <c r="K40" s="79"/>
      <c r="L40" s="79"/>
      <c r="M40" s="79"/>
      <c r="N40" s="79"/>
      <c r="O40" s="79"/>
      <c r="P40" s="79"/>
    </row>
    <row r="41" spans="1:16">
      <c r="A41" s="147" t="s">
        <v>97</v>
      </c>
      <c r="B41" s="133">
        <v>67</v>
      </c>
      <c r="C41" s="133">
        <v>139</v>
      </c>
      <c r="D41" s="135">
        <v>48.2</v>
      </c>
      <c r="E41" s="301" t="s">
        <v>187</v>
      </c>
      <c r="F41" s="301" t="s">
        <v>187</v>
      </c>
      <c r="G41" s="301" t="s">
        <v>187</v>
      </c>
      <c r="H41" s="75"/>
      <c r="I41" s="75"/>
      <c r="J41" s="79"/>
      <c r="K41" s="79"/>
      <c r="L41" s="79"/>
      <c r="M41" s="79"/>
      <c r="N41" s="79"/>
      <c r="O41" s="79"/>
      <c r="P41" s="79"/>
    </row>
    <row r="42" spans="1:16">
      <c r="A42" s="147" t="s">
        <v>98</v>
      </c>
      <c r="B42" s="301" t="s">
        <v>187</v>
      </c>
      <c r="C42" s="301">
        <v>12</v>
      </c>
      <c r="D42" s="301" t="s">
        <v>187</v>
      </c>
      <c r="E42" s="133">
        <v>1</v>
      </c>
      <c r="F42" s="301" t="s">
        <v>187</v>
      </c>
      <c r="G42" s="301" t="s">
        <v>187</v>
      </c>
      <c r="H42" s="75"/>
      <c r="I42" s="79"/>
      <c r="J42" s="136"/>
      <c r="K42" s="136"/>
      <c r="L42" s="75"/>
      <c r="M42" s="75"/>
      <c r="N42" s="75"/>
      <c r="O42" s="75"/>
      <c r="P42" s="75"/>
    </row>
    <row r="43" spans="1:16">
      <c r="A43" s="147" t="s">
        <v>99</v>
      </c>
      <c r="B43" s="133">
        <v>6</v>
      </c>
      <c r="C43" s="301" t="s">
        <v>187</v>
      </c>
      <c r="D43" s="301" t="s">
        <v>187</v>
      </c>
      <c r="E43" s="133">
        <v>2697</v>
      </c>
      <c r="F43" s="133">
        <v>2294</v>
      </c>
      <c r="G43" s="135">
        <f>E43/F43*100</f>
        <v>117.56756756756756</v>
      </c>
      <c r="H43" s="79"/>
      <c r="I43" s="79"/>
      <c r="J43" s="136"/>
      <c r="K43" s="136"/>
      <c r="L43" s="75"/>
      <c r="M43" s="75"/>
      <c r="N43" s="75"/>
      <c r="O43" s="75"/>
      <c r="P43" s="75"/>
    </row>
    <row r="44" spans="1:16">
      <c r="A44" s="147" t="s">
        <v>188</v>
      </c>
      <c r="B44" s="133">
        <v>4</v>
      </c>
      <c r="C44" s="133">
        <v>9</v>
      </c>
      <c r="D44" s="135">
        <v>46.4</v>
      </c>
      <c r="E44" s="301" t="s">
        <v>187</v>
      </c>
      <c r="F44" s="301" t="s">
        <v>187</v>
      </c>
      <c r="G44" s="135" t="s">
        <v>187</v>
      </c>
      <c r="H44" s="75"/>
      <c r="I44" s="75"/>
      <c r="J44" s="79"/>
      <c r="K44" s="79"/>
      <c r="L44" s="79"/>
      <c r="M44" s="79"/>
      <c r="N44" s="79"/>
      <c r="O44" s="79"/>
      <c r="P44" s="79"/>
    </row>
    <row r="45" spans="1:16">
      <c r="A45" s="148" t="s">
        <v>102</v>
      </c>
      <c r="B45" s="141" t="s">
        <v>187</v>
      </c>
      <c r="C45" s="141" t="s">
        <v>187</v>
      </c>
      <c r="D45" s="141" t="s">
        <v>187</v>
      </c>
      <c r="E45" s="140">
        <v>404</v>
      </c>
      <c r="F45" s="140">
        <v>552</v>
      </c>
      <c r="G45" s="155">
        <f t="shared" ref="G45" si="3">E45/F45*100</f>
        <v>73.188405797101453</v>
      </c>
    </row>
    <row r="46" spans="1:16">
      <c r="B46" s="61"/>
    </row>
    <row r="47" spans="1:16">
      <c r="A47" s="221"/>
      <c r="B47" s="222"/>
      <c r="C47" s="222"/>
      <c r="D47" s="222"/>
    </row>
    <row r="48" spans="1:16" ht="18.75" customHeight="1">
      <c r="A48" s="424"/>
      <c r="B48" s="425" t="s">
        <v>65</v>
      </c>
      <c r="C48" s="425"/>
      <c r="D48" s="425"/>
      <c r="E48" s="425" t="s">
        <v>64</v>
      </c>
      <c r="F48" s="425"/>
      <c r="G48" s="425"/>
    </row>
    <row r="49" spans="1:15" ht="16.5" customHeight="1">
      <c r="A49" s="424"/>
      <c r="B49" s="425" t="s">
        <v>159</v>
      </c>
      <c r="C49" s="425"/>
      <c r="D49" s="425"/>
      <c r="E49" s="425" t="s">
        <v>159</v>
      </c>
      <c r="F49" s="425"/>
      <c r="G49" s="425"/>
    </row>
    <row r="50" spans="1:15" ht="22.5">
      <c r="A50" s="424"/>
      <c r="B50" s="282" t="s">
        <v>178</v>
      </c>
      <c r="C50" s="282" t="s">
        <v>77</v>
      </c>
      <c r="D50" s="282" t="s">
        <v>189</v>
      </c>
      <c r="E50" s="282" t="s">
        <v>178</v>
      </c>
      <c r="F50" s="282" t="s">
        <v>77</v>
      </c>
      <c r="G50" s="282" t="s">
        <v>189</v>
      </c>
    </row>
    <row r="51" spans="1:15">
      <c r="A51" s="147" t="s">
        <v>85</v>
      </c>
      <c r="B51" s="133">
        <f>SUM(B52:B68)</f>
        <v>3169</v>
      </c>
      <c r="C51" s="133">
        <f>SUM(C52:C68)</f>
        <v>1320</v>
      </c>
      <c r="D51" s="135">
        <f>B51/C51%</f>
        <v>240.07575757575759</v>
      </c>
      <c r="E51" s="133">
        <f>SUM(E52:E68)</f>
        <v>114</v>
      </c>
      <c r="F51" s="133">
        <f>SUM(F52:F68)</f>
        <v>205</v>
      </c>
      <c r="G51" s="135">
        <f>E51/F51*100</f>
        <v>55.609756097560982</v>
      </c>
      <c r="H51" s="75"/>
      <c r="I51" s="75"/>
      <c r="J51" s="136"/>
      <c r="K51" s="136"/>
      <c r="L51" s="75"/>
      <c r="M51" s="75"/>
      <c r="N51" s="75"/>
      <c r="O51" s="75"/>
    </row>
    <row r="52" spans="1:15">
      <c r="A52" s="147" t="s">
        <v>86</v>
      </c>
      <c r="B52" s="133">
        <v>41</v>
      </c>
      <c r="C52" s="133">
        <v>54</v>
      </c>
      <c r="D52" s="135">
        <f>B52/C52%</f>
        <v>75.925925925925924</v>
      </c>
      <c r="E52" s="301" t="s">
        <v>187</v>
      </c>
      <c r="F52" s="301" t="s">
        <v>187</v>
      </c>
      <c r="G52" s="301" t="s">
        <v>187</v>
      </c>
      <c r="H52" s="75"/>
      <c r="I52" s="75"/>
      <c r="J52" s="79"/>
      <c r="K52" s="79"/>
      <c r="L52" s="79"/>
      <c r="M52" s="79"/>
      <c r="N52" s="79"/>
      <c r="O52" s="79"/>
    </row>
    <row r="53" spans="1:15">
      <c r="A53" s="147" t="s">
        <v>87</v>
      </c>
      <c r="B53" s="133">
        <v>655</v>
      </c>
      <c r="C53" s="133">
        <v>255</v>
      </c>
      <c r="D53" s="135">
        <f t="shared" ref="D53:D68" si="4">B53/C53%</f>
        <v>256.86274509803923</v>
      </c>
      <c r="E53" s="301" t="s">
        <v>187</v>
      </c>
      <c r="F53" s="301" t="s">
        <v>187</v>
      </c>
      <c r="G53" s="301" t="s">
        <v>187</v>
      </c>
      <c r="H53" s="75"/>
      <c r="I53" s="75"/>
      <c r="J53" s="79"/>
      <c r="K53" s="79"/>
      <c r="L53" s="79"/>
      <c r="M53" s="79"/>
      <c r="N53" s="79"/>
      <c r="O53" s="79"/>
    </row>
    <row r="54" spans="1:15">
      <c r="A54" s="147" t="s">
        <v>88</v>
      </c>
      <c r="B54" s="133">
        <v>477</v>
      </c>
      <c r="C54" s="133">
        <v>93</v>
      </c>
      <c r="D54" s="135">
        <f>B54/C54%</f>
        <v>512.90322580645159</v>
      </c>
      <c r="E54" s="133">
        <v>8</v>
      </c>
      <c r="F54" s="301" t="s">
        <v>187</v>
      </c>
      <c r="G54" s="301" t="s">
        <v>187</v>
      </c>
      <c r="H54" s="75"/>
      <c r="I54" s="75"/>
      <c r="J54" s="79"/>
      <c r="K54" s="79"/>
      <c r="L54" s="79"/>
      <c r="M54" s="79"/>
      <c r="N54" s="79"/>
      <c r="O54" s="79"/>
    </row>
    <row r="55" spans="1:15">
      <c r="A55" s="147" t="s">
        <v>89</v>
      </c>
      <c r="B55" s="133">
        <v>149</v>
      </c>
      <c r="C55" s="133">
        <v>138</v>
      </c>
      <c r="D55" s="135">
        <f t="shared" si="4"/>
        <v>107.97101449275362</v>
      </c>
      <c r="E55" s="133">
        <v>7</v>
      </c>
      <c r="F55" s="133">
        <v>60</v>
      </c>
      <c r="G55" s="135">
        <f>E55/F55*100</f>
        <v>11.666666666666666</v>
      </c>
      <c r="H55" s="75"/>
      <c r="I55" s="75"/>
      <c r="J55" s="136"/>
      <c r="K55" s="136"/>
      <c r="L55" s="75"/>
      <c r="M55" s="75"/>
      <c r="N55" s="75"/>
      <c r="O55" s="75"/>
    </row>
    <row r="56" spans="1:15">
      <c r="A56" s="147" t="s">
        <v>90</v>
      </c>
      <c r="B56" s="133">
        <v>16</v>
      </c>
      <c r="C56" s="133">
        <v>14</v>
      </c>
      <c r="D56" s="135">
        <f t="shared" si="4"/>
        <v>114.28571428571428</v>
      </c>
      <c r="E56" s="133">
        <v>12</v>
      </c>
      <c r="F56" s="133">
        <v>20</v>
      </c>
      <c r="G56" s="135">
        <f>E56/F56*100</f>
        <v>60</v>
      </c>
      <c r="H56" s="75"/>
      <c r="I56" s="75"/>
      <c r="J56" s="136"/>
      <c r="K56" s="136"/>
      <c r="L56" s="75"/>
      <c r="M56" s="75"/>
      <c r="N56" s="75"/>
      <c r="O56" s="75"/>
    </row>
    <row r="57" spans="1:15">
      <c r="A57" s="147" t="s">
        <v>91</v>
      </c>
      <c r="B57" s="133">
        <v>61</v>
      </c>
      <c r="C57" s="133">
        <v>31</v>
      </c>
      <c r="D57" s="135">
        <f t="shared" si="4"/>
        <v>196.7741935483871</v>
      </c>
      <c r="E57" s="301" t="s">
        <v>187</v>
      </c>
      <c r="F57" s="301" t="s">
        <v>187</v>
      </c>
      <c r="G57" s="301" t="s">
        <v>187</v>
      </c>
      <c r="H57" s="75"/>
      <c r="I57" s="75"/>
      <c r="J57" s="79"/>
      <c r="K57" s="79"/>
      <c r="L57" s="79"/>
      <c r="M57" s="79"/>
      <c r="N57" s="79"/>
      <c r="O57" s="79"/>
    </row>
    <row r="58" spans="1:15">
      <c r="A58" s="147" t="s">
        <v>92</v>
      </c>
      <c r="B58" s="133">
        <v>7</v>
      </c>
      <c r="C58" s="133">
        <v>11</v>
      </c>
      <c r="D58" s="135">
        <f t="shared" si="4"/>
        <v>63.636363636363633</v>
      </c>
      <c r="E58" s="301" t="s">
        <v>187</v>
      </c>
      <c r="F58" s="301" t="s">
        <v>187</v>
      </c>
      <c r="G58" s="301" t="s">
        <v>187</v>
      </c>
      <c r="H58" s="75"/>
      <c r="I58" s="75"/>
      <c r="J58" s="79"/>
      <c r="K58" s="136"/>
      <c r="L58" s="79"/>
      <c r="M58" s="79"/>
      <c r="N58" s="75"/>
      <c r="O58" s="79"/>
    </row>
    <row r="59" spans="1:15" ht="13.5" customHeight="1">
      <c r="A59" s="147" t="s">
        <v>93</v>
      </c>
      <c r="B59" s="133">
        <v>78</v>
      </c>
      <c r="C59" s="133">
        <v>48</v>
      </c>
      <c r="D59" s="135">
        <f t="shared" si="4"/>
        <v>162.5</v>
      </c>
      <c r="E59" s="301" t="s">
        <v>187</v>
      </c>
      <c r="F59" s="301" t="s">
        <v>187</v>
      </c>
      <c r="G59" s="301" t="s">
        <v>187</v>
      </c>
      <c r="H59" s="75"/>
      <c r="I59" s="75"/>
      <c r="J59" s="79"/>
      <c r="K59" s="136"/>
      <c r="L59" s="79"/>
      <c r="M59" s="79"/>
      <c r="N59" s="75"/>
      <c r="O59" s="79"/>
    </row>
    <row r="60" spans="1:15">
      <c r="A60" s="147" t="s">
        <v>94</v>
      </c>
      <c r="B60" s="133">
        <v>312</v>
      </c>
      <c r="C60" s="133">
        <v>94</v>
      </c>
      <c r="D60" s="135">
        <f t="shared" si="4"/>
        <v>331.91489361702128</v>
      </c>
      <c r="E60" s="301" t="s">
        <v>187</v>
      </c>
      <c r="F60" s="301" t="s">
        <v>187</v>
      </c>
      <c r="G60" s="301" t="s">
        <v>187</v>
      </c>
      <c r="H60" s="75"/>
      <c r="I60" s="75"/>
      <c r="J60" s="79"/>
      <c r="K60" s="79"/>
      <c r="L60" s="79"/>
      <c r="M60" s="79"/>
      <c r="N60" s="79"/>
      <c r="O60" s="79"/>
    </row>
    <row r="61" spans="1:15">
      <c r="A61" s="147" t="s">
        <v>95</v>
      </c>
      <c r="B61" s="133">
        <v>373</v>
      </c>
      <c r="C61" s="133">
        <v>161</v>
      </c>
      <c r="D61" s="135">
        <f t="shared" si="4"/>
        <v>231.67701863354037</v>
      </c>
      <c r="E61" s="301" t="s">
        <v>187</v>
      </c>
      <c r="F61" s="301" t="s">
        <v>187</v>
      </c>
      <c r="G61" s="301" t="s">
        <v>187</v>
      </c>
      <c r="H61" s="75"/>
      <c r="I61" s="75"/>
      <c r="J61" s="136"/>
      <c r="K61" s="79"/>
      <c r="L61" s="79"/>
      <c r="M61" s="75"/>
      <c r="N61" s="79"/>
      <c r="O61" s="79"/>
    </row>
    <row r="62" spans="1:15">
      <c r="A62" s="147" t="s">
        <v>96</v>
      </c>
      <c r="B62" s="133">
        <v>1</v>
      </c>
      <c r="C62" s="133">
        <v>10</v>
      </c>
      <c r="D62" s="135">
        <f t="shared" si="4"/>
        <v>10</v>
      </c>
      <c r="E62" s="301" t="s">
        <v>187</v>
      </c>
      <c r="F62" s="133">
        <v>5</v>
      </c>
      <c r="G62" s="301" t="s">
        <v>187</v>
      </c>
      <c r="H62" s="75"/>
      <c r="I62" s="75"/>
      <c r="J62" s="136"/>
      <c r="K62" s="136"/>
      <c r="L62" s="75"/>
      <c r="M62" s="75"/>
      <c r="N62" s="75"/>
      <c r="O62" s="75"/>
    </row>
    <row r="63" spans="1:15">
      <c r="A63" s="147" t="s">
        <v>97</v>
      </c>
      <c r="B63" s="133">
        <v>109</v>
      </c>
      <c r="C63" s="133">
        <v>171</v>
      </c>
      <c r="D63" s="135">
        <f t="shared" si="4"/>
        <v>63.742690058479532</v>
      </c>
      <c r="E63" s="133">
        <v>70</v>
      </c>
      <c r="F63" s="133">
        <v>115</v>
      </c>
      <c r="G63" s="135">
        <f>E63/F63*100</f>
        <v>60.869565217391312</v>
      </c>
      <c r="H63" s="75"/>
      <c r="I63" s="75"/>
      <c r="J63" s="136"/>
      <c r="K63" s="136"/>
      <c r="L63" s="75"/>
      <c r="M63" s="75"/>
      <c r="N63" s="75"/>
      <c r="O63" s="75"/>
    </row>
    <row r="64" spans="1:15">
      <c r="A64" s="147" t="s">
        <v>98</v>
      </c>
      <c r="B64" s="133">
        <v>76</v>
      </c>
      <c r="C64" s="133">
        <v>74</v>
      </c>
      <c r="D64" s="135">
        <f t="shared" si="4"/>
        <v>102.70270270270271</v>
      </c>
      <c r="E64" s="301" t="s">
        <v>187</v>
      </c>
      <c r="F64" s="301" t="s">
        <v>187</v>
      </c>
      <c r="G64" s="135" t="s">
        <v>187</v>
      </c>
      <c r="H64" s="75"/>
      <c r="I64" s="75"/>
      <c r="J64" s="79"/>
      <c r="K64" s="79"/>
      <c r="L64" s="79"/>
      <c r="M64" s="79"/>
      <c r="N64" s="79"/>
      <c r="O64" s="79"/>
    </row>
    <row r="65" spans="1:15">
      <c r="A65" s="147" t="s">
        <v>99</v>
      </c>
      <c r="B65" s="133">
        <v>120</v>
      </c>
      <c r="C65" s="133">
        <v>68</v>
      </c>
      <c r="D65" s="135">
        <f t="shared" si="4"/>
        <v>176.47058823529412</v>
      </c>
      <c r="E65" s="301" t="s">
        <v>187</v>
      </c>
      <c r="F65" s="301" t="s">
        <v>187</v>
      </c>
      <c r="G65" s="135" t="s">
        <v>187</v>
      </c>
      <c r="H65" s="75"/>
      <c r="I65" s="75"/>
      <c r="J65" s="79"/>
      <c r="K65" s="79"/>
      <c r="L65" s="79"/>
      <c r="M65" s="79"/>
      <c r="N65" s="79"/>
      <c r="O65" s="79"/>
    </row>
    <row r="66" spans="1:15">
      <c r="A66" s="147" t="s">
        <v>188</v>
      </c>
      <c r="B66" s="133">
        <v>23</v>
      </c>
      <c r="C66" s="133">
        <v>18</v>
      </c>
      <c r="D66" s="135">
        <f t="shared" si="4"/>
        <v>127.77777777777779</v>
      </c>
      <c r="E66" s="133">
        <v>16</v>
      </c>
      <c r="F66" s="133">
        <v>5</v>
      </c>
      <c r="G66" s="135">
        <f t="shared" ref="G66" si="5">E66/F66*100</f>
        <v>320</v>
      </c>
      <c r="H66" s="75"/>
      <c r="I66" s="75"/>
      <c r="J66" s="136"/>
      <c r="K66" s="136"/>
      <c r="L66" s="75"/>
      <c r="M66" s="75"/>
      <c r="N66" s="75"/>
      <c r="O66" s="75"/>
    </row>
    <row r="67" spans="1:15">
      <c r="A67" s="147" t="s">
        <v>101</v>
      </c>
      <c r="B67" s="133">
        <v>632</v>
      </c>
      <c r="C67" s="133">
        <v>10</v>
      </c>
      <c r="D67" s="135" t="s">
        <v>187</v>
      </c>
      <c r="E67" s="301">
        <v>1</v>
      </c>
      <c r="F67" s="301" t="s">
        <v>187</v>
      </c>
      <c r="G67" s="301" t="s">
        <v>187</v>
      </c>
      <c r="H67" s="75"/>
      <c r="I67" s="75"/>
      <c r="J67" s="79"/>
      <c r="K67" s="79"/>
      <c r="L67" s="79"/>
      <c r="M67" s="79"/>
      <c r="N67" s="79"/>
      <c r="O67" s="79"/>
    </row>
    <row r="68" spans="1:15">
      <c r="A68" s="148" t="s">
        <v>102</v>
      </c>
      <c r="B68" s="140">
        <v>39</v>
      </c>
      <c r="C68" s="140">
        <v>70</v>
      </c>
      <c r="D68" s="155">
        <f t="shared" si="4"/>
        <v>55.714285714285715</v>
      </c>
      <c r="E68" s="141" t="s">
        <v>187</v>
      </c>
      <c r="F68" s="141" t="s">
        <v>187</v>
      </c>
      <c r="G68" s="141" t="s">
        <v>187</v>
      </c>
    </row>
    <row r="69" spans="1:15">
      <c r="A69" s="251"/>
    </row>
  </sheetData>
  <mergeCells count="16">
    <mergeCell ref="A1:G1"/>
    <mergeCell ref="A3:A5"/>
    <mergeCell ref="B4:D4"/>
    <mergeCell ref="B3:D3"/>
    <mergeCell ref="E3:G3"/>
    <mergeCell ref="E4:G4"/>
    <mergeCell ref="A27:A29"/>
    <mergeCell ref="B28:D28"/>
    <mergeCell ref="B27:D27"/>
    <mergeCell ref="E27:G27"/>
    <mergeCell ref="E28:G28"/>
    <mergeCell ref="A48:A50"/>
    <mergeCell ref="B49:D49"/>
    <mergeCell ref="B48:D48"/>
    <mergeCell ref="E48:G48"/>
    <mergeCell ref="E49:G49"/>
  </mergeCells>
  <pageMargins left="0.78740157480314965" right="0.59055118110236227" top="0.59055118110236227" bottom="0.59055118110236227" header="0" footer="0.39370078740157483"/>
  <pageSetup paperSize="9" firstPageNumber="38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E21"/>
  <sheetViews>
    <sheetView zoomScale="115" zoomScaleNormal="115" workbookViewId="0">
      <selection activeCell="B21" sqref="B21:E21"/>
    </sheetView>
  </sheetViews>
  <sheetFormatPr defaultRowHeight="12.75"/>
  <cols>
    <col min="1" max="1" width="4.42578125" style="50" customWidth="1"/>
    <col min="2" max="2" width="53.42578125" style="50" customWidth="1"/>
    <col min="3" max="254" width="9.140625" style="50"/>
    <col min="255" max="255" width="4.42578125" style="50" customWidth="1"/>
    <col min="256" max="256" width="53.42578125" style="50" customWidth="1"/>
    <col min="257" max="510" width="9.140625" style="50"/>
    <col min="511" max="511" width="4.42578125" style="50" customWidth="1"/>
    <col min="512" max="512" width="53.42578125" style="50" customWidth="1"/>
    <col min="513" max="766" width="9.140625" style="50"/>
    <col min="767" max="767" width="4.42578125" style="50" customWidth="1"/>
    <col min="768" max="768" width="53.42578125" style="50" customWidth="1"/>
    <col min="769" max="1022" width="9.140625" style="50"/>
    <col min="1023" max="1023" width="4.42578125" style="50" customWidth="1"/>
    <col min="1024" max="1024" width="53.42578125" style="50" customWidth="1"/>
    <col min="1025" max="1278" width="9.140625" style="50"/>
    <col min="1279" max="1279" width="4.42578125" style="50" customWidth="1"/>
    <col min="1280" max="1280" width="53.42578125" style="50" customWidth="1"/>
    <col min="1281" max="1534" width="9.140625" style="50"/>
    <col min="1535" max="1535" width="4.42578125" style="50" customWidth="1"/>
    <col min="1536" max="1536" width="53.42578125" style="50" customWidth="1"/>
    <col min="1537" max="1790" width="9.140625" style="50"/>
    <col min="1791" max="1791" width="4.42578125" style="50" customWidth="1"/>
    <col min="1792" max="1792" width="53.42578125" style="50" customWidth="1"/>
    <col min="1793" max="2046" width="9.140625" style="50"/>
    <col min="2047" max="2047" width="4.42578125" style="50" customWidth="1"/>
    <col min="2048" max="2048" width="53.42578125" style="50" customWidth="1"/>
    <col min="2049" max="2302" width="9.140625" style="50"/>
    <col min="2303" max="2303" width="4.42578125" style="50" customWidth="1"/>
    <col min="2304" max="2304" width="53.42578125" style="50" customWidth="1"/>
    <col min="2305" max="2558" width="9.140625" style="50"/>
    <col min="2559" max="2559" width="4.42578125" style="50" customWidth="1"/>
    <col min="2560" max="2560" width="53.42578125" style="50" customWidth="1"/>
    <col min="2561" max="2814" width="9.140625" style="50"/>
    <col min="2815" max="2815" width="4.42578125" style="50" customWidth="1"/>
    <col min="2816" max="2816" width="53.42578125" style="50" customWidth="1"/>
    <col min="2817" max="3070" width="9.140625" style="50"/>
    <col min="3071" max="3071" width="4.42578125" style="50" customWidth="1"/>
    <col min="3072" max="3072" width="53.42578125" style="50" customWidth="1"/>
    <col min="3073" max="3326" width="9.140625" style="50"/>
    <col min="3327" max="3327" width="4.42578125" style="50" customWidth="1"/>
    <col min="3328" max="3328" width="53.42578125" style="50" customWidth="1"/>
    <col min="3329" max="3582" width="9.140625" style="50"/>
    <col min="3583" max="3583" width="4.42578125" style="50" customWidth="1"/>
    <col min="3584" max="3584" width="53.42578125" style="50" customWidth="1"/>
    <col min="3585" max="3838" width="9.140625" style="50"/>
    <col min="3839" max="3839" width="4.42578125" style="50" customWidth="1"/>
    <col min="3840" max="3840" width="53.42578125" style="50" customWidth="1"/>
    <col min="3841" max="4094" width="9.140625" style="50"/>
    <col min="4095" max="4095" width="4.42578125" style="50" customWidth="1"/>
    <col min="4096" max="4096" width="53.42578125" style="50" customWidth="1"/>
    <col min="4097" max="4350" width="9.140625" style="50"/>
    <col min="4351" max="4351" width="4.42578125" style="50" customWidth="1"/>
    <col min="4352" max="4352" width="53.42578125" style="50" customWidth="1"/>
    <col min="4353" max="4606" width="9.140625" style="50"/>
    <col min="4607" max="4607" width="4.42578125" style="50" customWidth="1"/>
    <col min="4608" max="4608" width="53.42578125" style="50" customWidth="1"/>
    <col min="4609" max="4862" width="9.140625" style="50"/>
    <col min="4863" max="4863" width="4.42578125" style="50" customWidth="1"/>
    <col min="4864" max="4864" width="53.42578125" style="50" customWidth="1"/>
    <col min="4865" max="5118" width="9.140625" style="50"/>
    <col min="5119" max="5119" width="4.42578125" style="50" customWidth="1"/>
    <col min="5120" max="5120" width="53.42578125" style="50" customWidth="1"/>
    <col min="5121" max="5374" width="9.140625" style="50"/>
    <col min="5375" max="5375" width="4.42578125" style="50" customWidth="1"/>
    <col min="5376" max="5376" width="53.42578125" style="50" customWidth="1"/>
    <col min="5377" max="5630" width="9.140625" style="50"/>
    <col min="5631" max="5631" width="4.42578125" style="50" customWidth="1"/>
    <col min="5632" max="5632" width="53.42578125" style="50" customWidth="1"/>
    <col min="5633" max="5886" width="9.140625" style="50"/>
    <col min="5887" max="5887" width="4.42578125" style="50" customWidth="1"/>
    <col min="5888" max="5888" width="53.42578125" style="50" customWidth="1"/>
    <col min="5889" max="6142" width="9.140625" style="50"/>
    <col min="6143" max="6143" width="4.42578125" style="50" customWidth="1"/>
    <col min="6144" max="6144" width="53.42578125" style="50" customWidth="1"/>
    <col min="6145" max="6398" width="9.140625" style="50"/>
    <col min="6399" max="6399" width="4.42578125" style="50" customWidth="1"/>
    <col min="6400" max="6400" width="53.42578125" style="50" customWidth="1"/>
    <col min="6401" max="6654" width="9.140625" style="50"/>
    <col min="6655" max="6655" width="4.42578125" style="50" customWidth="1"/>
    <col min="6656" max="6656" width="53.42578125" style="50" customWidth="1"/>
    <col min="6657" max="6910" width="9.140625" style="50"/>
    <col min="6911" max="6911" width="4.42578125" style="50" customWidth="1"/>
    <col min="6912" max="6912" width="53.42578125" style="50" customWidth="1"/>
    <col min="6913" max="7166" width="9.140625" style="50"/>
    <col min="7167" max="7167" width="4.42578125" style="50" customWidth="1"/>
    <col min="7168" max="7168" width="53.42578125" style="50" customWidth="1"/>
    <col min="7169" max="7422" width="9.140625" style="50"/>
    <col min="7423" max="7423" width="4.42578125" style="50" customWidth="1"/>
    <col min="7424" max="7424" width="53.42578125" style="50" customWidth="1"/>
    <col min="7425" max="7678" width="9.140625" style="50"/>
    <col min="7679" max="7679" width="4.42578125" style="50" customWidth="1"/>
    <col min="7680" max="7680" width="53.42578125" style="50" customWidth="1"/>
    <col min="7681" max="7934" width="9.140625" style="50"/>
    <col min="7935" max="7935" width="4.42578125" style="50" customWidth="1"/>
    <col min="7936" max="7936" width="53.42578125" style="50" customWidth="1"/>
    <col min="7937" max="8190" width="9.140625" style="50"/>
    <col min="8191" max="8191" width="4.42578125" style="50" customWidth="1"/>
    <col min="8192" max="8192" width="53.42578125" style="50" customWidth="1"/>
    <col min="8193" max="8446" width="9.140625" style="50"/>
    <col min="8447" max="8447" width="4.42578125" style="50" customWidth="1"/>
    <col min="8448" max="8448" width="53.42578125" style="50" customWidth="1"/>
    <col min="8449" max="8702" width="9.140625" style="50"/>
    <col min="8703" max="8703" width="4.42578125" style="50" customWidth="1"/>
    <col min="8704" max="8704" width="53.42578125" style="50" customWidth="1"/>
    <col min="8705" max="8958" width="9.140625" style="50"/>
    <col min="8959" max="8959" width="4.42578125" style="50" customWidth="1"/>
    <col min="8960" max="8960" width="53.42578125" style="50" customWidth="1"/>
    <col min="8961" max="9214" width="9.140625" style="50"/>
    <col min="9215" max="9215" width="4.42578125" style="50" customWidth="1"/>
    <col min="9216" max="9216" width="53.42578125" style="50" customWidth="1"/>
    <col min="9217" max="9470" width="9.140625" style="50"/>
    <col min="9471" max="9471" width="4.42578125" style="50" customWidth="1"/>
    <col min="9472" max="9472" width="53.42578125" style="50" customWidth="1"/>
    <col min="9473" max="9726" width="9.140625" style="50"/>
    <col min="9727" max="9727" width="4.42578125" style="50" customWidth="1"/>
    <col min="9728" max="9728" width="53.42578125" style="50" customWidth="1"/>
    <col min="9729" max="9982" width="9.140625" style="50"/>
    <col min="9983" max="9983" width="4.42578125" style="50" customWidth="1"/>
    <col min="9984" max="9984" width="53.42578125" style="50" customWidth="1"/>
    <col min="9985" max="10238" width="9.140625" style="50"/>
    <col min="10239" max="10239" width="4.42578125" style="50" customWidth="1"/>
    <col min="10240" max="10240" width="53.42578125" style="50" customWidth="1"/>
    <col min="10241" max="10494" width="9.140625" style="50"/>
    <col min="10495" max="10495" width="4.42578125" style="50" customWidth="1"/>
    <col min="10496" max="10496" width="53.42578125" style="50" customWidth="1"/>
    <col min="10497" max="10750" width="9.140625" style="50"/>
    <col min="10751" max="10751" width="4.42578125" style="50" customWidth="1"/>
    <col min="10752" max="10752" width="53.42578125" style="50" customWidth="1"/>
    <col min="10753" max="11006" width="9.140625" style="50"/>
    <col min="11007" max="11007" width="4.42578125" style="50" customWidth="1"/>
    <col min="11008" max="11008" width="53.42578125" style="50" customWidth="1"/>
    <col min="11009" max="11262" width="9.140625" style="50"/>
    <col min="11263" max="11263" width="4.42578125" style="50" customWidth="1"/>
    <col min="11264" max="11264" width="53.42578125" style="50" customWidth="1"/>
    <col min="11265" max="11518" width="9.140625" style="50"/>
    <col min="11519" max="11519" width="4.42578125" style="50" customWidth="1"/>
    <col min="11520" max="11520" width="53.42578125" style="50" customWidth="1"/>
    <col min="11521" max="11774" width="9.140625" style="50"/>
    <col min="11775" max="11775" width="4.42578125" style="50" customWidth="1"/>
    <col min="11776" max="11776" width="53.42578125" style="50" customWidth="1"/>
    <col min="11777" max="12030" width="9.140625" style="50"/>
    <col min="12031" max="12031" width="4.42578125" style="50" customWidth="1"/>
    <col min="12032" max="12032" width="53.42578125" style="50" customWidth="1"/>
    <col min="12033" max="12286" width="9.140625" style="50"/>
    <col min="12287" max="12287" width="4.42578125" style="50" customWidth="1"/>
    <col min="12288" max="12288" width="53.42578125" style="50" customWidth="1"/>
    <col min="12289" max="12542" width="9.140625" style="50"/>
    <col min="12543" max="12543" width="4.42578125" style="50" customWidth="1"/>
    <col min="12544" max="12544" width="53.42578125" style="50" customWidth="1"/>
    <col min="12545" max="12798" width="9.140625" style="50"/>
    <col min="12799" max="12799" width="4.42578125" style="50" customWidth="1"/>
    <col min="12800" max="12800" width="53.42578125" style="50" customWidth="1"/>
    <col min="12801" max="13054" width="9.140625" style="50"/>
    <col min="13055" max="13055" width="4.42578125" style="50" customWidth="1"/>
    <col min="13056" max="13056" width="53.42578125" style="50" customWidth="1"/>
    <col min="13057" max="13310" width="9.140625" style="50"/>
    <col min="13311" max="13311" width="4.42578125" style="50" customWidth="1"/>
    <col min="13312" max="13312" width="53.42578125" style="50" customWidth="1"/>
    <col min="13313" max="13566" width="9.140625" style="50"/>
    <col min="13567" max="13567" width="4.42578125" style="50" customWidth="1"/>
    <col min="13568" max="13568" width="53.42578125" style="50" customWidth="1"/>
    <col min="13569" max="13822" width="9.140625" style="50"/>
    <col min="13823" max="13823" width="4.42578125" style="50" customWidth="1"/>
    <col min="13824" max="13824" width="53.42578125" style="50" customWidth="1"/>
    <col min="13825" max="14078" width="9.140625" style="50"/>
    <col min="14079" max="14079" width="4.42578125" style="50" customWidth="1"/>
    <col min="14080" max="14080" width="53.42578125" style="50" customWidth="1"/>
    <col min="14081" max="14334" width="9.140625" style="50"/>
    <col min="14335" max="14335" width="4.42578125" style="50" customWidth="1"/>
    <col min="14336" max="14336" width="53.42578125" style="50" customWidth="1"/>
    <col min="14337" max="14590" width="9.140625" style="50"/>
    <col min="14591" max="14591" width="4.42578125" style="50" customWidth="1"/>
    <col min="14592" max="14592" width="53.42578125" style="50" customWidth="1"/>
    <col min="14593" max="14846" width="9.140625" style="50"/>
    <col min="14847" max="14847" width="4.42578125" style="50" customWidth="1"/>
    <col min="14848" max="14848" width="53.42578125" style="50" customWidth="1"/>
    <col min="14849" max="15102" width="9.140625" style="50"/>
    <col min="15103" max="15103" width="4.42578125" style="50" customWidth="1"/>
    <col min="15104" max="15104" width="53.42578125" style="50" customWidth="1"/>
    <col min="15105" max="15358" width="9.140625" style="50"/>
    <col min="15359" max="15359" width="4.42578125" style="50" customWidth="1"/>
    <col min="15360" max="15360" width="53.42578125" style="50" customWidth="1"/>
    <col min="15361" max="15614" width="9.140625" style="50"/>
    <col min="15615" max="15615" width="4.42578125" style="50" customWidth="1"/>
    <col min="15616" max="15616" width="53.42578125" style="50" customWidth="1"/>
    <col min="15617" max="15870" width="9.140625" style="50"/>
    <col min="15871" max="15871" width="4.42578125" style="50" customWidth="1"/>
    <col min="15872" max="15872" width="53.42578125" style="50" customWidth="1"/>
    <col min="15873" max="16126" width="9.140625" style="50"/>
    <col min="16127" max="16127" width="4.42578125" style="50" customWidth="1"/>
    <col min="16128" max="16128" width="53.42578125" style="50" customWidth="1"/>
    <col min="16129" max="16384" width="9.140625" style="50"/>
  </cols>
  <sheetData>
    <row r="6" spans="2:2">
      <c r="B6" s="51"/>
    </row>
    <row r="7" spans="2:2">
      <c r="B7" s="51"/>
    </row>
    <row r="9" spans="2:2">
      <c r="B9" s="52" t="s">
        <v>2</v>
      </c>
    </row>
    <row r="10" spans="2:2">
      <c r="B10" s="52" t="s">
        <v>3</v>
      </c>
    </row>
    <row r="11" spans="2:2">
      <c r="B11" s="52" t="s">
        <v>4</v>
      </c>
    </row>
    <row r="12" spans="2:2">
      <c r="B12" s="52" t="s">
        <v>5</v>
      </c>
    </row>
    <row r="13" spans="2:2">
      <c r="B13" s="52" t="s">
        <v>6</v>
      </c>
    </row>
    <row r="14" spans="2:2" ht="40.5" customHeight="1">
      <c r="B14" s="53" t="s">
        <v>7</v>
      </c>
    </row>
    <row r="21" spans="2:5" ht="27" customHeight="1">
      <c r="B21" s="341" t="s">
        <v>232</v>
      </c>
      <c r="C21" s="341"/>
      <c r="D21" s="341"/>
      <c r="E21" s="341"/>
    </row>
  </sheetData>
  <mergeCells count="1">
    <mergeCell ref="B21:E21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B5" sqref="B5:G24"/>
    </sheetView>
  </sheetViews>
  <sheetFormatPr defaultRowHeight="12.75"/>
  <cols>
    <col min="1" max="1" width="25.5703125" style="50" customWidth="1"/>
    <col min="2" max="7" width="17.42578125" style="50" customWidth="1"/>
    <col min="8" max="8" width="9.140625" style="50"/>
    <col min="9" max="9" width="9.140625" style="50" customWidth="1"/>
    <col min="10" max="16384" width="9.140625" style="50"/>
  </cols>
  <sheetData>
    <row r="1" spans="1:10" ht="36" customHeight="1">
      <c r="A1" s="365" t="s">
        <v>222</v>
      </c>
      <c r="B1" s="434"/>
      <c r="C1" s="434"/>
      <c r="D1" s="434"/>
      <c r="E1" s="434"/>
      <c r="F1" s="434"/>
      <c r="G1" s="434"/>
    </row>
    <row r="2" spans="1:10" ht="18.75" customHeight="1">
      <c r="A2" s="239"/>
      <c r="B2" s="239"/>
      <c r="C2" s="239"/>
      <c r="D2" s="239"/>
      <c r="E2" s="239"/>
      <c r="F2" s="239"/>
      <c r="G2" s="239"/>
    </row>
    <row r="3" spans="1:10" ht="33" customHeight="1">
      <c r="A3" s="424"/>
      <c r="B3" s="425" t="s">
        <v>167</v>
      </c>
      <c r="C3" s="425"/>
      <c r="D3" s="425"/>
      <c r="E3" s="425" t="s">
        <v>166</v>
      </c>
      <c r="F3" s="425"/>
      <c r="G3" s="426"/>
    </row>
    <row r="4" spans="1:10" ht="30" customHeight="1">
      <c r="A4" s="424"/>
      <c r="B4" s="279" t="s">
        <v>178</v>
      </c>
      <c r="C4" s="279" t="s">
        <v>77</v>
      </c>
      <c r="D4" s="279" t="s">
        <v>189</v>
      </c>
      <c r="E4" s="279" t="s">
        <v>178</v>
      </c>
      <c r="F4" s="279" t="s">
        <v>77</v>
      </c>
      <c r="G4" s="280" t="s">
        <v>189</v>
      </c>
    </row>
    <row r="5" spans="1:10">
      <c r="A5" s="149" t="s">
        <v>85</v>
      </c>
      <c r="B5" s="171">
        <v>678640.2</v>
      </c>
      <c r="C5" s="171">
        <v>617952.5</v>
      </c>
      <c r="D5" s="171">
        <v>109.8</v>
      </c>
      <c r="E5" s="171">
        <v>3.6</v>
      </c>
      <c r="F5" s="171">
        <v>3.6</v>
      </c>
      <c r="G5" s="171">
        <v>100</v>
      </c>
      <c r="H5" s="240"/>
      <c r="I5" s="240"/>
      <c r="J5" s="240"/>
    </row>
    <row r="6" spans="1:10">
      <c r="A6" s="149" t="s">
        <v>86</v>
      </c>
      <c r="B6" s="171">
        <v>7612.4</v>
      </c>
      <c r="C6" s="171">
        <v>6733.6</v>
      </c>
      <c r="D6" s="171">
        <v>113.1</v>
      </c>
      <c r="E6" s="171">
        <v>1.5</v>
      </c>
      <c r="F6" s="171">
        <v>1.6</v>
      </c>
      <c r="G6" s="171">
        <v>93.8</v>
      </c>
      <c r="H6" s="240"/>
      <c r="I6" s="240"/>
      <c r="J6" s="240"/>
    </row>
    <row r="7" spans="1:10">
      <c r="A7" s="149" t="s">
        <v>87</v>
      </c>
      <c r="B7" s="171">
        <v>122197.2</v>
      </c>
      <c r="C7" s="171">
        <v>122060.8</v>
      </c>
      <c r="D7" s="171">
        <v>100.1</v>
      </c>
      <c r="E7" s="171">
        <v>3.5</v>
      </c>
      <c r="F7" s="171">
        <v>3.5</v>
      </c>
      <c r="G7" s="171">
        <v>100</v>
      </c>
      <c r="H7" s="240"/>
      <c r="I7" s="240"/>
      <c r="J7" s="240"/>
    </row>
    <row r="8" spans="1:10">
      <c r="A8" s="149" t="s">
        <v>88</v>
      </c>
      <c r="B8" s="171">
        <v>23437.1</v>
      </c>
      <c r="C8" s="171">
        <v>18352.599999999999</v>
      </c>
      <c r="D8" s="171">
        <v>127.7</v>
      </c>
      <c r="E8" s="171">
        <v>3.3</v>
      </c>
      <c r="F8" s="171">
        <v>2.9</v>
      </c>
      <c r="G8" s="171">
        <v>113.8</v>
      </c>
      <c r="H8" s="240"/>
      <c r="I8" s="240"/>
      <c r="J8" s="240"/>
    </row>
    <row r="9" spans="1:10">
      <c r="A9" s="149" t="s">
        <v>89</v>
      </c>
      <c r="B9" s="171">
        <v>29377.9</v>
      </c>
      <c r="C9" s="171">
        <v>33237.300000000003</v>
      </c>
      <c r="D9" s="171">
        <v>88.4</v>
      </c>
      <c r="E9" s="171">
        <v>1.1000000000000001</v>
      </c>
      <c r="F9" s="171">
        <v>1.5</v>
      </c>
      <c r="G9" s="171">
        <v>73.3</v>
      </c>
      <c r="H9" s="240"/>
      <c r="I9" s="240"/>
      <c r="J9" s="240"/>
    </row>
    <row r="10" spans="1:10">
      <c r="A10" s="149" t="s">
        <v>90</v>
      </c>
      <c r="B10" s="171">
        <v>2153.8000000000002</v>
      </c>
      <c r="C10" s="171">
        <v>2044.9</v>
      </c>
      <c r="D10" s="171">
        <v>105.3</v>
      </c>
      <c r="E10" s="171">
        <v>2.7</v>
      </c>
      <c r="F10" s="171">
        <v>2.7</v>
      </c>
      <c r="G10" s="171">
        <v>100</v>
      </c>
      <c r="H10" s="240"/>
      <c r="I10" s="240"/>
      <c r="J10" s="240"/>
    </row>
    <row r="11" spans="1:10">
      <c r="A11" s="149" t="s">
        <v>91</v>
      </c>
      <c r="B11" s="171">
        <v>18018.2</v>
      </c>
      <c r="C11" s="171">
        <v>11975.5</v>
      </c>
      <c r="D11" s="171">
        <v>150.5</v>
      </c>
      <c r="E11" s="171">
        <v>2.2999999999999998</v>
      </c>
      <c r="F11" s="171">
        <v>1.8</v>
      </c>
      <c r="G11" s="171">
        <v>127.8</v>
      </c>
      <c r="H11" s="240"/>
      <c r="I11" s="240"/>
      <c r="J11" s="240"/>
    </row>
    <row r="12" spans="1:10">
      <c r="A12" s="149" t="s">
        <v>92</v>
      </c>
      <c r="B12" s="171">
        <v>13445.2</v>
      </c>
      <c r="C12" s="171">
        <v>3734.3</v>
      </c>
      <c r="D12" s="171">
        <v>360</v>
      </c>
      <c r="E12" s="171">
        <v>2.5</v>
      </c>
      <c r="F12" s="171">
        <v>0.8</v>
      </c>
      <c r="G12" s="171">
        <v>312.5</v>
      </c>
      <c r="H12" s="240"/>
      <c r="I12" s="240"/>
      <c r="J12" s="240"/>
    </row>
    <row r="13" spans="1:10">
      <c r="A13" s="149" t="s">
        <v>93</v>
      </c>
      <c r="B13" s="171">
        <v>11652.8</v>
      </c>
      <c r="C13" s="171">
        <v>19523.900000000001</v>
      </c>
      <c r="D13" s="171">
        <v>59.7</v>
      </c>
      <c r="E13" s="171">
        <v>1.3</v>
      </c>
      <c r="F13" s="171">
        <v>2.4</v>
      </c>
      <c r="G13" s="171">
        <v>54.2</v>
      </c>
      <c r="H13" s="240"/>
      <c r="I13" s="240"/>
      <c r="J13" s="240"/>
    </row>
    <row r="14" spans="1:10">
      <c r="A14" s="149" t="s">
        <v>94</v>
      </c>
      <c r="B14" s="171">
        <v>22158.3</v>
      </c>
      <c r="C14" s="171">
        <v>28311.9</v>
      </c>
      <c r="D14" s="171">
        <v>78.3</v>
      </c>
      <c r="E14" s="171">
        <v>1.7</v>
      </c>
      <c r="F14" s="171">
        <v>2.2999999999999998</v>
      </c>
      <c r="G14" s="171">
        <v>73.900000000000006</v>
      </c>
      <c r="H14" s="240"/>
      <c r="I14" s="240"/>
      <c r="J14" s="240"/>
    </row>
    <row r="15" spans="1:10">
      <c r="A15" s="149" t="s">
        <v>95</v>
      </c>
      <c r="B15" s="171">
        <v>141688.79999999999</v>
      </c>
      <c r="C15" s="171">
        <v>154988.70000000001</v>
      </c>
      <c r="D15" s="171">
        <v>91.4</v>
      </c>
      <c r="E15" s="171">
        <v>8.6999999999999993</v>
      </c>
      <c r="F15" s="171">
        <v>10.1</v>
      </c>
      <c r="G15" s="171">
        <v>86.1</v>
      </c>
      <c r="H15" s="240"/>
      <c r="I15" s="240"/>
      <c r="J15" s="240"/>
    </row>
    <row r="16" spans="1:10">
      <c r="A16" s="149" t="s">
        <v>96</v>
      </c>
      <c r="B16" s="171">
        <v>240.2</v>
      </c>
      <c r="C16" s="171">
        <v>838.6</v>
      </c>
      <c r="D16" s="171">
        <v>28.6</v>
      </c>
      <c r="E16" s="171">
        <v>0.2</v>
      </c>
      <c r="F16" s="171">
        <v>0.6</v>
      </c>
      <c r="G16" s="171">
        <v>33.299999999999997</v>
      </c>
      <c r="H16" s="240"/>
      <c r="I16" s="240"/>
      <c r="J16" s="240"/>
    </row>
    <row r="17" spans="1:10">
      <c r="A17" s="149" t="s">
        <v>97</v>
      </c>
      <c r="B17" s="171">
        <v>140.80000000000001</v>
      </c>
      <c r="C17" s="171">
        <v>110.9</v>
      </c>
      <c r="D17" s="171">
        <v>126.9</v>
      </c>
      <c r="E17" s="171">
        <v>0.1</v>
      </c>
      <c r="F17" s="171">
        <v>0.1</v>
      </c>
      <c r="G17" s="171">
        <v>100</v>
      </c>
      <c r="H17" s="240"/>
      <c r="I17" s="240"/>
      <c r="J17" s="240"/>
    </row>
    <row r="18" spans="1:10">
      <c r="A18" s="149" t="s">
        <v>98</v>
      </c>
      <c r="B18" s="171">
        <v>69129.399999999994</v>
      </c>
      <c r="C18" s="171">
        <v>56638.6</v>
      </c>
      <c r="D18" s="171">
        <v>122.1</v>
      </c>
      <c r="E18" s="171">
        <v>5.6</v>
      </c>
      <c r="F18" s="171">
        <v>4.9000000000000004</v>
      </c>
      <c r="G18" s="171">
        <v>114.3</v>
      </c>
      <c r="H18" s="240"/>
      <c r="I18" s="240"/>
      <c r="J18" s="240"/>
    </row>
    <row r="19" spans="1:10">
      <c r="A19" s="149" t="s">
        <v>99</v>
      </c>
      <c r="B19" s="171">
        <v>159603.70000000001</v>
      </c>
      <c r="C19" s="171">
        <v>121816.2</v>
      </c>
      <c r="D19" s="171">
        <v>131</v>
      </c>
      <c r="E19" s="171">
        <v>9.1999999999999993</v>
      </c>
      <c r="F19" s="171">
        <v>7.5</v>
      </c>
      <c r="G19" s="171">
        <v>122.7</v>
      </c>
      <c r="H19" s="240"/>
      <c r="I19" s="240"/>
      <c r="J19" s="240"/>
    </row>
    <row r="20" spans="1:10">
      <c r="A20" s="149" t="s">
        <v>188</v>
      </c>
      <c r="B20" s="171">
        <v>16946</v>
      </c>
      <c r="C20" s="171">
        <v>12633.2</v>
      </c>
      <c r="D20" s="171">
        <v>134.1</v>
      </c>
      <c r="E20" s="171">
        <v>1.2</v>
      </c>
      <c r="F20" s="171">
        <v>1.1000000000000001</v>
      </c>
      <c r="G20" s="171">
        <v>109.1</v>
      </c>
      <c r="H20" s="240"/>
      <c r="I20" s="240"/>
      <c r="J20" s="240"/>
    </row>
    <row r="21" spans="1:10">
      <c r="A21" s="149" t="s">
        <v>101</v>
      </c>
      <c r="B21" s="171">
        <v>287.2</v>
      </c>
      <c r="C21" s="171">
        <v>640.6</v>
      </c>
      <c r="D21" s="171">
        <v>44.8</v>
      </c>
      <c r="E21" s="171">
        <v>0.4</v>
      </c>
      <c r="F21" s="171">
        <v>0.9</v>
      </c>
      <c r="G21" s="171">
        <v>44.4</v>
      </c>
      <c r="H21" s="240"/>
      <c r="I21" s="240"/>
      <c r="J21" s="240"/>
    </row>
    <row r="22" spans="1:10">
      <c r="A22" s="149" t="s">
        <v>102</v>
      </c>
      <c r="B22" s="171">
        <v>35966.5</v>
      </c>
      <c r="C22" s="171">
        <v>22299.5</v>
      </c>
      <c r="D22" s="171">
        <v>161.30000000000001</v>
      </c>
      <c r="E22" s="171">
        <v>3.4</v>
      </c>
      <c r="F22" s="171">
        <v>2.4</v>
      </c>
      <c r="G22" s="171">
        <v>141.69999999999999</v>
      </c>
      <c r="H22" s="240"/>
      <c r="I22" s="240"/>
      <c r="J22" s="240"/>
    </row>
    <row r="23" spans="1:10">
      <c r="A23" s="149" t="s">
        <v>103</v>
      </c>
      <c r="B23" s="171">
        <v>42.9</v>
      </c>
      <c r="C23" s="171">
        <v>42.9</v>
      </c>
      <c r="D23" s="171">
        <v>100</v>
      </c>
      <c r="E23" s="171">
        <v>3.4</v>
      </c>
      <c r="F23" s="171">
        <v>3.1</v>
      </c>
      <c r="G23" s="171">
        <v>109.7</v>
      </c>
      <c r="H23" s="240"/>
      <c r="I23" s="240"/>
      <c r="J23" s="240"/>
    </row>
    <row r="24" spans="1:10">
      <c r="A24" s="148" t="s">
        <v>105</v>
      </c>
      <c r="B24" s="155">
        <v>4542.1000000000004</v>
      </c>
      <c r="C24" s="155">
        <v>1968.6</v>
      </c>
      <c r="D24" s="155">
        <v>230.7</v>
      </c>
      <c r="E24" s="155">
        <v>2.4</v>
      </c>
      <c r="F24" s="155">
        <v>1.2</v>
      </c>
      <c r="G24" s="155">
        <v>200</v>
      </c>
      <c r="H24" s="240"/>
      <c r="I24" s="240"/>
      <c r="J24" s="240"/>
    </row>
    <row r="26" spans="1:10">
      <c r="B26" s="75"/>
      <c r="C26" s="75"/>
      <c r="D26" s="75"/>
      <c r="E26" s="75"/>
      <c r="F26" s="75"/>
      <c r="G26" s="75"/>
    </row>
    <row r="27" spans="1:10">
      <c r="B27" s="75"/>
      <c r="C27" s="79"/>
      <c r="D27" s="75"/>
      <c r="E27" s="75"/>
      <c r="F27" s="79"/>
      <c r="G27" s="75"/>
    </row>
    <row r="28" spans="1:10">
      <c r="B28" s="75"/>
      <c r="C28" s="75"/>
      <c r="D28" s="75"/>
      <c r="E28" s="75"/>
      <c r="F28" s="75"/>
      <c r="G28" s="75"/>
    </row>
    <row r="29" spans="1:10">
      <c r="B29" s="75"/>
      <c r="C29" s="75"/>
      <c r="D29" s="75"/>
      <c r="E29" s="75"/>
      <c r="F29" s="75"/>
      <c r="G29" s="75"/>
    </row>
    <row r="30" spans="1:10">
      <c r="B30" s="75"/>
      <c r="C30" s="75"/>
      <c r="D30" s="75"/>
      <c r="E30" s="75"/>
      <c r="F30" s="75"/>
      <c r="G30" s="75"/>
    </row>
    <row r="31" spans="1:10">
      <c r="B31" s="75"/>
      <c r="C31" s="75"/>
      <c r="D31" s="75"/>
      <c r="E31" s="75"/>
      <c r="F31" s="75"/>
      <c r="G31" s="75"/>
    </row>
    <row r="32" spans="1:10">
      <c r="B32" s="75"/>
      <c r="C32" s="75"/>
      <c r="D32" s="75"/>
      <c r="E32" s="75"/>
      <c r="F32" s="75"/>
      <c r="G32" s="75"/>
    </row>
    <row r="33" spans="2:7">
      <c r="B33" s="75"/>
      <c r="C33" s="75"/>
      <c r="D33" s="75"/>
      <c r="E33" s="75"/>
      <c r="F33" s="75"/>
      <c r="G33" s="75"/>
    </row>
    <row r="34" spans="2:7">
      <c r="B34" s="75"/>
      <c r="C34" s="79"/>
      <c r="D34" s="75"/>
      <c r="E34" s="75"/>
      <c r="F34" s="79"/>
      <c r="G34" s="75"/>
    </row>
    <row r="35" spans="2:7">
      <c r="B35" s="75"/>
      <c r="C35" s="75"/>
      <c r="D35" s="75"/>
      <c r="E35" s="75"/>
      <c r="F35" s="75"/>
      <c r="G35" s="75"/>
    </row>
    <row r="36" spans="2:7">
      <c r="B36" s="75"/>
      <c r="C36" s="75"/>
      <c r="D36" s="75"/>
      <c r="E36" s="75"/>
      <c r="F36" s="75"/>
      <c r="G36" s="75"/>
    </row>
    <row r="37" spans="2:7">
      <c r="B37" s="75"/>
      <c r="C37" s="75"/>
      <c r="D37" s="75"/>
      <c r="E37" s="75"/>
      <c r="F37" s="75"/>
      <c r="G37" s="75"/>
    </row>
    <row r="38" spans="2:7">
      <c r="B38" s="75"/>
      <c r="C38" s="79"/>
      <c r="D38" s="75"/>
      <c r="E38" s="75"/>
      <c r="F38" s="75"/>
      <c r="G38" s="79"/>
    </row>
    <row r="39" spans="2:7">
      <c r="B39" s="75"/>
      <c r="C39" s="75"/>
      <c r="D39" s="75"/>
      <c r="E39" s="75"/>
      <c r="F39" s="75"/>
      <c r="G39" s="75"/>
    </row>
    <row r="40" spans="2:7">
      <c r="B40" s="75"/>
      <c r="C40" s="75"/>
      <c r="D40" s="75"/>
      <c r="E40" s="75"/>
      <c r="F40" s="75"/>
      <c r="G40" s="75"/>
    </row>
    <row r="41" spans="2:7">
      <c r="B41" s="75"/>
      <c r="C41" s="75"/>
      <c r="D41" s="75"/>
      <c r="E41" s="75"/>
      <c r="F41" s="75"/>
      <c r="G41" s="75"/>
    </row>
    <row r="42" spans="2:7">
      <c r="B42" s="75"/>
      <c r="C42" s="79"/>
      <c r="D42" s="75"/>
      <c r="E42" s="75"/>
      <c r="F42" s="79"/>
      <c r="G42" s="75"/>
    </row>
    <row r="43" spans="2:7">
      <c r="B43" s="75"/>
      <c r="C43" s="75"/>
      <c r="D43" s="75"/>
      <c r="E43" s="75"/>
      <c r="F43" s="75"/>
      <c r="G43" s="75"/>
    </row>
    <row r="44" spans="2:7">
      <c r="B44" s="75"/>
      <c r="C44" s="75"/>
      <c r="D44" s="75"/>
      <c r="E44" s="75"/>
      <c r="F44" s="75"/>
      <c r="G44" s="75"/>
    </row>
    <row r="45" spans="2:7">
      <c r="B45" s="79"/>
      <c r="C45" s="75"/>
      <c r="D45" s="79"/>
      <c r="E45" s="79"/>
      <c r="F45" s="75"/>
      <c r="G45" s="79"/>
    </row>
    <row r="46" spans="2:7">
      <c r="B46" s="79"/>
      <c r="C46" s="75"/>
      <c r="D46" s="79"/>
      <c r="E46" s="79"/>
      <c r="F46" s="75"/>
      <c r="G46" s="79"/>
    </row>
  </sheetData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ageMargins left="0.7" right="0.7" top="0.75" bottom="0.75" header="0.3" footer="0.3"/>
  <pageSetup paperSize="9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>
      <selection activeCell="A26" sqref="A26"/>
    </sheetView>
  </sheetViews>
  <sheetFormatPr defaultRowHeight="12.75"/>
  <cols>
    <col min="1" max="1" width="20.28515625" style="50" customWidth="1"/>
    <col min="2" max="2" width="18.28515625" style="50" customWidth="1"/>
    <col min="3" max="3" width="10.7109375" style="50" customWidth="1"/>
    <col min="4" max="4" width="11.5703125" style="50" customWidth="1"/>
    <col min="5" max="5" width="10.140625" style="50" customWidth="1"/>
    <col min="6" max="6" width="10.42578125" style="50" customWidth="1"/>
    <col min="7" max="7" width="9.85546875" style="50" customWidth="1"/>
    <col min="8" max="9" width="10.5703125" style="50" customWidth="1"/>
    <col min="10" max="10" width="9.140625" style="50" customWidth="1"/>
    <col min="11" max="11" width="10.7109375" style="50" customWidth="1"/>
    <col min="12" max="256" width="9.140625" style="50"/>
    <col min="257" max="257" width="20.28515625" style="50" customWidth="1"/>
    <col min="258" max="258" width="18.28515625" style="50" customWidth="1"/>
    <col min="259" max="259" width="10.7109375" style="50" customWidth="1"/>
    <col min="260" max="260" width="11.5703125" style="50" customWidth="1"/>
    <col min="261" max="261" width="10.140625" style="50" customWidth="1"/>
    <col min="262" max="262" width="10.42578125" style="50" customWidth="1"/>
    <col min="263" max="263" width="9.85546875" style="50" customWidth="1"/>
    <col min="264" max="265" width="10.5703125" style="50" customWidth="1"/>
    <col min="266" max="266" width="9.140625" style="50" customWidth="1"/>
    <col min="267" max="267" width="10.7109375" style="50" customWidth="1"/>
    <col min="268" max="512" width="9.140625" style="50"/>
    <col min="513" max="513" width="20.28515625" style="50" customWidth="1"/>
    <col min="514" max="514" width="18.28515625" style="50" customWidth="1"/>
    <col min="515" max="515" width="10.7109375" style="50" customWidth="1"/>
    <col min="516" max="516" width="11.5703125" style="50" customWidth="1"/>
    <col min="517" max="517" width="10.140625" style="50" customWidth="1"/>
    <col min="518" max="518" width="10.42578125" style="50" customWidth="1"/>
    <col min="519" max="519" width="9.85546875" style="50" customWidth="1"/>
    <col min="520" max="521" width="10.5703125" style="50" customWidth="1"/>
    <col min="522" max="522" width="9.140625" style="50" customWidth="1"/>
    <col min="523" max="523" width="10.7109375" style="50" customWidth="1"/>
    <col min="524" max="768" width="9.140625" style="50"/>
    <col min="769" max="769" width="20.28515625" style="50" customWidth="1"/>
    <col min="770" max="770" width="18.28515625" style="50" customWidth="1"/>
    <col min="771" max="771" width="10.7109375" style="50" customWidth="1"/>
    <col min="772" max="772" width="11.5703125" style="50" customWidth="1"/>
    <col min="773" max="773" width="10.140625" style="50" customWidth="1"/>
    <col min="774" max="774" width="10.42578125" style="50" customWidth="1"/>
    <col min="775" max="775" width="9.85546875" style="50" customWidth="1"/>
    <col min="776" max="777" width="10.5703125" style="50" customWidth="1"/>
    <col min="778" max="778" width="9.140625" style="50" customWidth="1"/>
    <col min="779" max="779" width="10.7109375" style="50" customWidth="1"/>
    <col min="780" max="1024" width="9.140625" style="50"/>
    <col min="1025" max="1025" width="20.28515625" style="50" customWidth="1"/>
    <col min="1026" max="1026" width="18.28515625" style="50" customWidth="1"/>
    <col min="1027" max="1027" width="10.7109375" style="50" customWidth="1"/>
    <col min="1028" max="1028" width="11.5703125" style="50" customWidth="1"/>
    <col min="1029" max="1029" width="10.140625" style="50" customWidth="1"/>
    <col min="1030" max="1030" width="10.42578125" style="50" customWidth="1"/>
    <col min="1031" max="1031" width="9.85546875" style="50" customWidth="1"/>
    <col min="1032" max="1033" width="10.5703125" style="50" customWidth="1"/>
    <col min="1034" max="1034" width="9.140625" style="50" customWidth="1"/>
    <col min="1035" max="1035" width="10.7109375" style="50" customWidth="1"/>
    <col min="1036" max="1280" width="9.140625" style="50"/>
    <col min="1281" max="1281" width="20.28515625" style="50" customWidth="1"/>
    <col min="1282" max="1282" width="18.28515625" style="50" customWidth="1"/>
    <col min="1283" max="1283" width="10.7109375" style="50" customWidth="1"/>
    <col min="1284" max="1284" width="11.5703125" style="50" customWidth="1"/>
    <col min="1285" max="1285" width="10.140625" style="50" customWidth="1"/>
    <col min="1286" max="1286" width="10.42578125" style="50" customWidth="1"/>
    <col min="1287" max="1287" width="9.85546875" style="50" customWidth="1"/>
    <col min="1288" max="1289" width="10.5703125" style="50" customWidth="1"/>
    <col min="1290" max="1290" width="9.140625" style="50" customWidth="1"/>
    <col min="1291" max="1291" width="10.7109375" style="50" customWidth="1"/>
    <col min="1292" max="1536" width="9.140625" style="50"/>
    <col min="1537" max="1537" width="20.28515625" style="50" customWidth="1"/>
    <col min="1538" max="1538" width="18.28515625" style="50" customWidth="1"/>
    <col min="1539" max="1539" width="10.7109375" style="50" customWidth="1"/>
    <col min="1540" max="1540" width="11.5703125" style="50" customWidth="1"/>
    <col min="1541" max="1541" width="10.140625" style="50" customWidth="1"/>
    <col min="1542" max="1542" width="10.42578125" style="50" customWidth="1"/>
    <col min="1543" max="1543" width="9.85546875" style="50" customWidth="1"/>
    <col min="1544" max="1545" width="10.5703125" style="50" customWidth="1"/>
    <col min="1546" max="1546" width="9.140625" style="50" customWidth="1"/>
    <col min="1547" max="1547" width="10.7109375" style="50" customWidth="1"/>
    <col min="1548" max="1792" width="9.140625" style="50"/>
    <col min="1793" max="1793" width="20.28515625" style="50" customWidth="1"/>
    <col min="1794" max="1794" width="18.28515625" style="50" customWidth="1"/>
    <col min="1795" max="1795" width="10.7109375" style="50" customWidth="1"/>
    <col min="1796" max="1796" width="11.5703125" style="50" customWidth="1"/>
    <col min="1797" max="1797" width="10.140625" style="50" customWidth="1"/>
    <col min="1798" max="1798" width="10.42578125" style="50" customWidth="1"/>
    <col min="1799" max="1799" width="9.85546875" style="50" customWidth="1"/>
    <col min="1800" max="1801" width="10.5703125" style="50" customWidth="1"/>
    <col min="1802" max="1802" width="9.140625" style="50" customWidth="1"/>
    <col min="1803" max="1803" width="10.7109375" style="50" customWidth="1"/>
    <col min="1804" max="2048" width="9.140625" style="50"/>
    <col min="2049" max="2049" width="20.28515625" style="50" customWidth="1"/>
    <col min="2050" max="2050" width="18.28515625" style="50" customWidth="1"/>
    <col min="2051" max="2051" width="10.7109375" style="50" customWidth="1"/>
    <col min="2052" max="2052" width="11.5703125" style="50" customWidth="1"/>
    <col min="2053" max="2053" width="10.140625" style="50" customWidth="1"/>
    <col min="2054" max="2054" width="10.42578125" style="50" customWidth="1"/>
    <col min="2055" max="2055" width="9.85546875" style="50" customWidth="1"/>
    <col min="2056" max="2057" width="10.5703125" style="50" customWidth="1"/>
    <col min="2058" max="2058" width="9.140625" style="50" customWidth="1"/>
    <col min="2059" max="2059" width="10.7109375" style="50" customWidth="1"/>
    <col min="2060" max="2304" width="9.140625" style="50"/>
    <col min="2305" max="2305" width="20.28515625" style="50" customWidth="1"/>
    <col min="2306" max="2306" width="18.28515625" style="50" customWidth="1"/>
    <col min="2307" max="2307" width="10.7109375" style="50" customWidth="1"/>
    <col min="2308" max="2308" width="11.5703125" style="50" customWidth="1"/>
    <col min="2309" max="2309" width="10.140625" style="50" customWidth="1"/>
    <col min="2310" max="2310" width="10.42578125" style="50" customWidth="1"/>
    <col min="2311" max="2311" width="9.85546875" style="50" customWidth="1"/>
    <col min="2312" max="2313" width="10.5703125" style="50" customWidth="1"/>
    <col min="2314" max="2314" width="9.140625" style="50" customWidth="1"/>
    <col min="2315" max="2315" width="10.7109375" style="50" customWidth="1"/>
    <col min="2316" max="2560" width="9.140625" style="50"/>
    <col min="2561" max="2561" width="20.28515625" style="50" customWidth="1"/>
    <col min="2562" max="2562" width="18.28515625" style="50" customWidth="1"/>
    <col min="2563" max="2563" width="10.7109375" style="50" customWidth="1"/>
    <col min="2564" max="2564" width="11.5703125" style="50" customWidth="1"/>
    <col min="2565" max="2565" width="10.140625" style="50" customWidth="1"/>
    <col min="2566" max="2566" width="10.42578125" style="50" customWidth="1"/>
    <col min="2567" max="2567" width="9.85546875" style="50" customWidth="1"/>
    <col min="2568" max="2569" width="10.5703125" style="50" customWidth="1"/>
    <col min="2570" max="2570" width="9.140625" style="50" customWidth="1"/>
    <col min="2571" max="2571" width="10.7109375" style="50" customWidth="1"/>
    <col min="2572" max="2816" width="9.140625" style="50"/>
    <col min="2817" max="2817" width="20.28515625" style="50" customWidth="1"/>
    <col min="2818" max="2818" width="18.28515625" style="50" customWidth="1"/>
    <col min="2819" max="2819" width="10.7109375" style="50" customWidth="1"/>
    <col min="2820" max="2820" width="11.5703125" style="50" customWidth="1"/>
    <col min="2821" max="2821" width="10.140625" style="50" customWidth="1"/>
    <col min="2822" max="2822" width="10.42578125" style="50" customWidth="1"/>
    <col min="2823" max="2823" width="9.85546875" style="50" customWidth="1"/>
    <col min="2824" max="2825" width="10.5703125" style="50" customWidth="1"/>
    <col min="2826" max="2826" width="9.140625" style="50" customWidth="1"/>
    <col min="2827" max="2827" width="10.7109375" style="50" customWidth="1"/>
    <col min="2828" max="3072" width="9.140625" style="50"/>
    <col min="3073" max="3073" width="20.28515625" style="50" customWidth="1"/>
    <col min="3074" max="3074" width="18.28515625" style="50" customWidth="1"/>
    <col min="3075" max="3075" width="10.7109375" style="50" customWidth="1"/>
    <col min="3076" max="3076" width="11.5703125" style="50" customWidth="1"/>
    <col min="3077" max="3077" width="10.140625" style="50" customWidth="1"/>
    <col min="3078" max="3078" width="10.42578125" style="50" customWidth="1"/>
    <col min="3079" max="3079" width="9.85546875" style="50" customWidth="1"/>
    <col min="3080" max="3081" width="10.5703125" style="50" customWidth="1"/>
    <col min="3082" max="3082" width="9.140625" style="50" customWidth="1"/>
    <col min="3083" max="3083" width="10.7109375" style="50" customWidth="1"/>
    <col min="3084" max="3328" width="9.140625" style="50"/>
    <col min="3329" max="3329" width="20.28515625" style="50" customWidth="1"/>
    <col min="3330" max="3330" width="18.28515625" style="50" customWidth="1"/>
    <col min="3331" max="3331" width="10.7109375" style="50" customWidth="1"/>
    <col min="3332" max="3332" width="11.5703125" style="50" customWidth="1"/>
    <col min="3333" max="3333" width="10.140625" style="50" customWidth="1"/>
    <col min="3334" max="3334" width="10.42578125" style="50" customWidth="1"/>
    <col min="3335" max="3335" width="9.85546875" style="50" customWidth="1"/>
    <col min="3336" max="3337" width="10.5703125" style="50" customWidth="1"/>
    <col min="3338" max="3338" width="9.140625" style="50" customWidth="1"/>
    <col min="3339" max="3339" width="10.7109375" style="50" customWidth="1"/>
    <col min="3340" max="3584" width="9.140625" style="50"/>
    <col min="3585" max="3585" width="20.28515625" style="50" customWidth="1"/>
    <col min="3586" max="3586" width="18.28515625" style="50" customWidth="1"/>
    <col min="3587" max="3587" width="10.7109375" style="50" customWidth="1"/>
    <col min="3588" max="3588" width="11.5703125" style="50" customWidth="1"/>
    <col min="3589" max="3589" width="10.140625" style="50" customWidth="1"/>
    <col min="3590" max="3590" width="10.42578125" style="50" customWidth="1"/>
    <col min="3591" max="3591" width="9.85546875" style="50" customWidth="1"/>
    <col min="3592" max="3593" width="10.5703125" style="50" customWidth="1"/>
    <col min="3594" max="3594" width="9.140625" style="50" customWidth="1"/>
    <col min="3595" max="3595" width="10.7109375" style="50" customWidth="1"/>
    <col min="3596" max="3840" width="9.140625" style="50"/>
    <col min="3841" max="3841" width="20.28515625" style="50" customWidth="1"/>
    <col min="3842" max="3842" width="18.28515625" style="50" customWidth="1"/>
    <col min="3843" max="3843" width="10.7109375" style="50" customWidth="1"/>
    <col min="3844" max="3844" width="11.5703125" style="50" customWidth="1"/>
    <col min="3845" max="3845" width="10.140625" style="50" customWidth="1"/>
    <col min="3846" max="3846" width="10.42578125" style="50" customWidth="1"/>
    <col min="3847" max="3847" width="9.85546875" style="50" customWidth="1"/>
    <col min="3848" max="3849" width="10.5703125" style="50" customWidth="1"/>
    <col min="3850" max="3850" width="9.140625" style="50" customWidth="1"/>
    <col min="3851" max="3851" width="10.7109375" style="50" customWidth="1"/>
    <col min="3852" max="4096" width="9.140625" style="50"/>
    <col min="4097" max="4097" width="20.28515625" style="50" customWidth="1"/>
    <col min="4098" max="4098" width="18.28515625" style="50" customWidth="1"/>
    <col min="4099" max="4099" width="10.7109375" style="50" customWidth="1"/>
    <col min="4100" max="4100" width="11.5703125" style="50" customWidth="1"/>
    <col min="4101" max="4101" width="10.140625" style="50" customWidth="1"/>
    <col min="4102" max="4102" width="10.42578125" style="50" customWidth="1"/>
    <col min="4103" max="4103" width="9.85546875" style="50" customWidth="1"/>
    <col min="4104" max="4105" width="10.5703125" style="50" customWidth="1"/>
    <col min="4106" max="4106" width="9.140625" style="50" customWidth="1"/>
    <col min="4107" max="4107" width="10.7109375" style="50" customWidth="1"/>
    <col min="4108" max="4352" width="9.140625" style="50"/>
    <col min="4353" max="4353" width="20.28515625" style="50" customWidth="1"/>
    <col min="4354" max="4354" width="18.28515625" style="50" customWidth="1"/>
    <col min="4355" max="4355" width="10.7109375" style="50" customWidth="1"/>
    <col min="4356" max="4356" width="11.5703125" style="50" customWidth="1"/>
    <col min="4357" max="4357" width="10.140625" style="50" customWidth="1"/>
    <col min="4358" max="4358" width="10.42578125" style="50" customWidth="1"/>
    <col min="4359" max="4359" width="9.85546875" style="50" customWidth="1"/>
    <col min="4360" max="4361" width="10.5703125" style="50" customWidth="1"/>
    <col min="4362" max="4362" width="9.140625" style="50" customWidth="1"/>
    <col min="4363" max="4363" width="10.7109375" style="50" customWidth="1"/>
    <col min="4364" max="4608" width="9.140625" style="50"/>
    <col min="4609" max="4609" width="20.28515625" style="50" customWidth="1"/>
    <col min="4610" max="4610" width="18.28515625" style="50" customWidth="1"/>
    <col min="4611" max="4611" width="10.7109375" style="50" customWidth="1"/>
    <col min="4612" max="4612" width="11.5703125" style="50" customWidth="1"/>
    <col min="4613" max="4613" width="10.140625" style="50" customWidth="1"/>
    <col min="4614" max="4614" width="10.42578125" style="50" customWidth="1"/>
    <col min="4615" max="4615" width="9.85546875" style="50" customWidth="1"/>
    <col min="4616" max="4617" width="10.5703125" style="50" customWidth="1"/>
    <col min="4618" max="4618" width="9.140625" style="50" customWidth="1"/>
    <col min="4619" max="4619" width="10.7109375" style="50" customWidth="1"/>
    <col min="4620" max="4864" width="9.140625" style="50"/>
    <col min="4865" max="4865" width="20.28515625" style="50" customWidth="1"/>
    <col min="4866" max="4866" width="18.28515625" style="50" customWidth="1"/>
    <col min="4867" max="4867" width="10.7109375" style="50" customWidth="1"/>
    <col min="4868" max="4868" width="11.5703125" style="50" customWidth="1"/>
    <col min="4869" max="4869" width="10.140625" style="50" customWidth="1"/>
    <col min="4870" max="4870" width="10.42578125" style="50" customWidth="1"/>
    <col min="4871" max="4871" width="9.85546875" style="50" customWidth="1"/>
    <col min="4872" max="4873" width="10.5703125" style="50" customWidth="1"/>
    <col min="4874" max="4874" width="9.140625" style="50" customWidth="1"/>
    <col min="4875" max="4875" width="10.7109375" style="50" customWidth="1"/>
    <col min="4876" max="5120" width="9.140625" style="50"/>
    <col min="5121" max="5121" width="20.28515625" style="50" customWidth="1"/>
    <col min="5122" max="5122" width="18.28515625" style="50" customWidth="1"/>
    <col min="5123" max="5123" width="10.7109375" style="50" customWidth="1"/>
    <col min="5124" max="5124" width="11.5703125" style="50" customWidth="1"/>
    <col min="5125" max="5125" width="10.140625" style="50" customWidth="1"/>
    <col min="5126" max="5126" width="10.42578125" style="50" customWidth="1"/>
    <col min="5127" max="5127" width="9.85546875" style="50" customWidth="1"/>
    <col min="5128" max="5129" width="10.5703125" style="50" customWidth="1"/>
    <col min="5130" max="5130" width="9.140625" style="50" customWidth="1"/>
    <col min="5131" max="5131" width="10.7109375" style="50" customWidth="1"/>
    <col min="5132" max="5376" width="9.140625" style="50"/>
    <col min="5377" max="5377" width="20.28515625" style="50" customWidth="1"/>
    <col min="5378" max="5378" width="18.28515625" style="50" customWidth="1"/>
    <col min="5379" max="5379" width="10.7109375" style="50" customWidth="1"/>
    <col min="5380" max="5380" width="11.5703125" style="50" customWidth="1"/>
    <col min="5381" max="5381" width="10.140625" style="50" customWidth="1"/>
    <col min="5382" max="5382" width="10.42578125" style="50" customWidth="1"/>
    <col min="5383" max="5383" width="9.85546875" style="50" customWidth="1"/>
    <col min="5384" max="5385" width="10.5703125" style="50" customWidth="1"/>
    <col min="5386" max="5386" width="9.140625" style="50" customWidth="1"/>
    <col min="5387" max="5387" width="10.7109375" style="50" customWidth="1"/>
    <col min="5388" max="5632" width="9.140625" style="50"/>
    <col min="5633" max="5633" width="20.28515625" style="50" customWidth="1"/>
    <col min="5634" max="5634" width="18.28515625" style="50" customWidth="1"/>
    <col min="5635" max="5635" width="10.7109375" style="50" customWidth="1"/>
    <col min="5636" max="5636" width="11.5703125" style="50" customWidth="1"/>
    <col min="5637" max="5637" width="10.140625" style="50" customWidth="1"/>
    <col min="5638" max="5638" width="10.42578125" style="50" customWidth="1"/>
    <col min="5639" max="5639" width="9.85546875" style="50" customWidth="1"/>
    <col min="5640" max="5641" width="10.5703125" style="50" customWidth="1"/>
    <col min="5642" max="5642" width="9.140625" style="50" customWidth="1"/>
    <col min="5643" max="5643" width="10.7109375" style="50" customWidth="1"/>
    <col min="5644" max="5888" width="9.140625" style="50"/>
    <col min="5889" max="5889" width="20.28515625" style="50" customWidth="1"/>
    <col min="5890" max="5890" width="18.28515625" style="50" customWidth="1"/>
    <col min="5891" max="5891" width="10.7109375" style="50" customWidth="1"/>
    <col min="5892" max="5892" width="11.5703125" style="50" customWidth="1"/>
    <col min="5893" max="5893" width="10.140625" style="50" customWidth="1"/>
    <col min="5894" max="5894" width="10.42578125" style="50" customWidth="1"/>
    <col min="5895" max="5895" width="9.85546875" style="50" customWidth="1"/>
    <col min="5896" max="5897" width="10.5703125" style="50" customWidth="1"/>
    <col min="5898" max="5898" width="9.140625" style="50" customWidth="1"/>
    <col min="5899" max="5899" width="10.7109375" style="50" customWidth="1"/>
    <col min="5900" max="6144" width="9.140625" style="50"/>
    <col min="6145" max="6145" width="20.28515625" style="50" customWidth="1"/>
    <col min="6146" max="6146" width="18.28515625" style="50" customWidth="1"/>
    <col min="6147" max="6147" width="10.7109375" style="50" customWidth="1"/>
    <col min="6148" max="6148" width="11.5703125" style="50" customWidth="1"/>
    <col min="6149" max="6149" width="10.140625" style="50" customWidth="1"/>
    <col min="6150" max="6150" width="10.42578125" style="50" customWidth="1"/>
    <col min="6151" max="6151" width="9.85546875" style="50" customWidth="1"/>
    <col min="6152" max="6153" width="10.5703125" style="50" customWidth="1"/>
    <col min="6154" max="6154" width="9.140625" style="50" customWidth="1"/>
    <col min="6155" max="6155" width="10.7109375" style="50" customWidth="1"/>
    <col min="6156" max="6400" width="9.140625" style="50"/>
    <col min="6401" max="6401" width="20.28515625" style="50" customWidth="1"/>
    <col min="6402" max="6402" width="18.28515625" style="50" customWidth="1"/>
    <col min="6403" max="6403" width="10.7109375" style="50" customWidth="1"/>
    <col min="6404" max="6404" width="11.5703125" style="50" customWidth="1"/>
    <col min="6405" max="6405" width="10.140625" style="50" customWidth="1"/>
    <col min="6406" max="6406" width="10.42578125" style="50" customWidth="1"/>
    <col min="6407" max="6407" width="9.85546875" style="50" customWidth="1"/>
    <col min="6408" max="6409" width="10.5703125" style="50" customWidth="1"/>
    <col min="6410" max="6410" width="9.140625" style="50" customWidth="1"/>
    <col min="6411" max="6411" width="10.7109375" style="50" customWidth="1"/>
    <col min="6412" max="6656" width="9.140625" style="50"/>
    <col min="6657" max="6657" width="20.28515625" style="50" customWidth="1"/>
    <col min="6658" max="6658" width="18.28515625" style="50" customWidth="1"/>
    <col min="6659" max="6659" width="10.7109375" style="50" customWidth="1"/>
    <col min="6660" max="6660" width="11.5703125" style="50" customWidth="1"/>
    <col min="6661" max="6661" width="10.140625" style="50" customWidth="1"/>
    <col min="6662" max="6662" width="10.42578125" style="50" customWidth="1"/>
    <col min="6663" max="6663" width="9.85546875" style="50" customWidth="1"/>
    <col min="6664" max="6665" width="10.5703125" style="50" customWidth="1"/>
    <col min="6666" max="6666" width="9.140625" style="50" customWidth="1"/>
    <col min="6667" max="6667" width="10.7109375" style="50" customWidth="1"/>
    <col min="6668" max="6912" width="9.140625" style="50"/>
    <col min="6913" max="6913" width="20.28515625" style="50" customWidth="1"/>
    <col min="6914" max="6914" width="18.28515625" style="50" customWidth="1"/>
    <col min="6915" max="6915" width="10.7109375" style="50" customWidth="1"/>
    <col min="6916" max="6916" width="11.5703125" style="50" customWidth="1"/>
    <col min="6917" max="6917" width="10.140625" style="50" customWidth="1"/>
    <col min="6918" max="6918" width="10.42578125" style="50" customWidth="1"/>
    <col min="6919" max="6919" width="9.85546875" style="50" customWidth="1"/>
    <col min="6920" max="6921" width="10.5703125" style="50" customWidth="1"/>
    <col min="6922" max="6922" width="9.140625" style="50" customWidth="1"/>
    <col min="6923" max="6923" width="10.7109375" style="50" customWidth="1"/>
    <col min="6924" max="7168" width="9.140625" style="50"/>
    <col min="7169" max="7169" width="20.28515625" style="50" customWidth="1"/>
    <col min="7170" max="7170" width="18.28515625" style="50" customWidth="1"/>
    <col min="7171" max="7171" width="10.7109375" style="50" customWidth="1"/>
    <col min="7172" max="7172" width="11.5703125" style="50" customWidth="1"/>
    <col min="7173" max="7173" width="10.140625" style="50" customWidth="1"/>
    <col min="7174" max="7174" width="10.42578125" style="50" customWidth="1"/>
    <col min="7175" max="7175" width="9.85546875" style="50" customWidth="1"/>
    <col min="7176" max="7177" width="10.5703125" style="50" customWidth="1"/>
    <col min="7178" max="7178" width="9.140625" style="50" customWidth="1"/>
    <col min="7179" max="7179" width="10.7109375" style="50" customWidth="1"/>
    <col min="7180" max="7424" width="9.140625" style="50"/>
    <col min="7425" max="7425" width="20.28515625" style="50" customWidth="1"/>
    <col min="7426" max="7426" width="18.28515625" style="50" customWidth="1"/>
    <col min="7427" max="7427" width="10.7109375" style="50" customWidth="1"/>
    <col min="7428" max="7428" width="11.5703125" style="50" customWidth="1"/>
    <col min="7429" max="7429" width="10.140625" style="50" customWidth="1"/>
    <col min="7430" max="7430" width="10.42578125" style="50" customWidth="1"/>
    <col min="7431" max="7431" width="9.85546875" style="50" customWidth="1"/>
    <col min="7432" max="7433" width="10.5703125" style="50" customWidth="1"/>
    <col min="7434" max="7434" width="9.140625" style="50" customWidth="1"/>
    <col min="7435" max="7435" width="10.7109375" style="50" customWidth="1"/>
    <col min="7436" max="7680" width="9.140625" style="50"/>
    <col min="7681" max="7681" width="20.28515625" style="50" customWidth="1"/>
    <col min="7682" max="7682" width="18.28515625" style="50" customWidth="1"/>
    <col min="7683" max="7683" width="10.7109375" style="50" customWidth="1"/>
    <col min="7684" max="7684" width="11.5703125" style="50" customWidth="1"/>
    <col min="7685" max="7685" width="10.140625" style="50" customWidth="1"/>
    <col min="7686" max="7686" width="10.42578125" style="50" customWidth="1"/>
    <col min="7687" max="7687" width="9.85546875" style="50" customWidth="1"/>
    <col min="7688" max="7689" width="10.5703125" style="50" customWidth="1"/>
    <col min="7690" max="7690" width="9.140625" style="50" customWidth="1"/>
    <col min="7691" max="7691" width="10.7109375" style="50" customWidth="1"/>
    <col min="7692" max="7936" width="9.140625" style="50"/>
    <col min="7937" max="7937" width="20.28515625" style="50" customWidth="1"/>
    <col min="7938" max="7938" width="18.28515625" style="50" customWidth="1"/>
    <col min="7939" max="7939" width="10.7109375" style="50" customWidth="1"/>
    <col min="7940" max="7940" width="11.5703125" style="50" customWidth="1"/>
    <col min="7941" max="7941" width="10.140625" style="50" customWidth="1"/>
    <col min="7942" max="7942" width="10.42578125" style="50" customWidth="1"/>
    <col min="7943" max="7943" width="9.85546875" style="50" customWidth="1"/>
    <col min="7944" max="7945" width="10.5703125" style="50" customWidth="1"/>
    <col min="7946" max="7946" width="9.140625" style="50" customWidth="1"/>
    <col min="7947" max="7947" width="10.7109375" style="50" customWidth="1"/>
    <col min="7948" max="8192" width="9.140625" style="50"/>
    <col min="8193" max="8193" width="20.28515625" style="50" customWidth="1"/>
    <col min="8194" max="8194" width="18.28515625" style="50" customWidth="1"/>
    <col min="8195" max="8195" width="10.7109375" style="50" customWidth="1"/>
    <col min="8196" max="8196" width="11.5703125" style="50" customWidth="1"/>
    <col min="8197" max="8197" width="10.140625" style="50" customWidth="1"/>
    <col min="8198" max="8198" width="10.42578125" style="50" customWidth="1"/>
    <col min="8199" max="8199" width="9.85546875" style="50" customWidth="1"/>
    <col min="8200" max="8201" width="10.5703125" style="50" customWidth="1"/>
    <col min="8202" max="8202" width="9.140625" style="50" customWidth="1"/>
    <col min="8203" max="8203" width="10.7109375" style="50" customWidth="1"/>
    <col min="8204" max="8448" width="9.140625" style="50"/>
    <col min="8449" max="8449" width="20.28515625" style="50" customWidth="1"/>
    <col min="8450" max="8450" width="18.28515625" style="50" customWidth="1"/>
    <col min="8451" max="8451" width="10.7109375" style="50" customWidth="1"/>
    <col min="8452" max="8452" width="11.5703125" style="50" customWidth="1"/>
    <col min="8453" max="8453" width="10.140625" style="50" customWidth="1"/>
    <col min="8454" max="8454" width="10.42578125" style="50" customWidth="1"/>
    <col min="8455" max="8455" width="9.85546875" style="50" customWidth="1"/>
    <col min="8456" max="8457" width="10.5703125" style="50" customWidth="1"/>
    <col min="8458" max="8458" width="9.140625" style="50" customWidth="1"/>
    <col min="8459" max="8459" width="10.7109375" style="50" customWidth="1"/>
    <col min="8460" max="8704" width="9.140625" style="50"/>
    <col min="8705" max="8705" width="20.28515625" style="50" customWidth="1"/>
    <col min="8706" max="8706" width="18.28515625" style="50" customWidth="1"/>
    <col min="8707" max="8707" width="10.7109375" style="50" customWidth="1"/>
    <col min="8708" max="8708" width="11.5703125" style="50" customWidth="1"/>
    <col min="8709" max="8709" width="10.140625" style="50" customWidth="1"/>
    <col min="8710" max="8710" width="10.42578125" style="50" customWidth="1"/>
    <col min="8711" max="8711" width="9.85546875" style="50" customWidth="1"/>
    <col min="8712" max="8713" width="10.5703125" style="50" customWidth="1"/>
    <col min="8714" max="8714" width="9.140625" style="50" customWidth="1"/>
    <col min="8715" max="8715" width="10.7109375" style="50" customWidth="1"/>
    <col min="8716" max="8960" width="9.140625" style="50"/>
    <col min="8961" max="8961" width="20.28515625" style="50" customWidth="1"/>
    <col min="8962" max="8962" width="18.28515625" style="50" customWidth="1"/>
    <col min="8963" max="8963" width="10.7109375" style="50" customWidth="1"/>
    <col min="8964" max="8964" width="11.5703125" style="50" customWidth="1"/>
    <col min="8965" max="8965" width="10.140625" style="50" customWidth="1"/>
    <col min="8966" max="8966" width="10.42578125" style="50" customWidth="1"/>
    <col min="8967" max="8967" width="9.85546875" style="50" customWidth="1"/>
    <col min="8968" max="8969" width="10.5703125" style="50" customWidth="1"/>
    <col min="8970" max="8970" width="9.140625" style="50" customWidth="1"/>
    <col min="8971" max="8971" width="10.7109375" style="50" customWidth="1"/>
    <col min="8972" max="9216" width="9.140625" style="50"/>
    <col min="9217" max="9217" width="20.28515625" style="50" customWidth="1"/>
    <col min="9218" max="9218" width="18.28515625" style="50" customWidth="1"/>
    <col min="9219" max="9219" width="10.7109375" style="50" customWidth="1"/>
    <col min="9220" max="9220" width="11.5703125" style="50" customWidth="1"/>
    <col min="9221" max="9221" width="10.140625" style="50" customWidth="1"/>
    <col min="9222" max="9222" width="10.42578125" style="50" customWidth="1"/>
    <col min="9223" max="9223" width="9.85546875" style="50" customWidth="1"/>
    <col min="9224" max="9225" width="10.5703125" style="50" customWidth="1"/>
    <col min="9226" max="9226" width="9.140625" style="50" customWidth="1"/>
    <col min="9227" max="9227" width="10.7109375" style="50" customWidth="1"/>
    <col min="9228" max="9472" width="9.140625" style="50"/>
    <col min="9473" max="9473" width="20.28515625" style="50" customWidth="1"/>
    <col min="9474" max="9474" width="18.28515625" style="50" customWidth="1"/>
    <col min="9475" max="9475" width="10.7109375" style="50" customWidth="1"/>
    <col min="9476" max="9476" width="11.5703125" style="50" customWidth="1"/>
    <col min="9477" max="9477" width="10.140625" style="50" customWidth="1"/>
    <col min="9478" max="9478" width="10.42578125" style="50" customWidth="1"/>
    <col min="9479" max="9479" width="9.85546875" style="50" customWidth="1"/>
    <col min="9480" max="9481" width="10.5703125" style="50" customWidth="1"/>
    <col min="9482" max="9482" width="9.140625" style="50" customWidth="1"/>
    <col min="9483" max="9483" width="10.7109375" style="50" customWidth="1"/>
    <col min="9484" max="9728" width="9.140625" style="50"/>
    <col min="9729" max="9729" width="20.28515625" style="50" customWidth="1"/>
    <col min="9730" max="9730" width="18.28515625" style="50" customWidth="1"/>
    <col min="9731" max="9731" width="10.7109375" style="50" customWidth="1"/>
    <col min="9732" max="9732" width="11.5703125" style="50" customWidth="1"/>
    <col min="9733" max="9733" width="10.140625" style="50" customWidth="1"/>
    <col min="9734" max="9734" width="10.42578125" style="50" customWidth="1"/>
    <col min="9735" max="9735" width="9.85546875" style="50" customWidth="1"/>
    <col min="9736" max="9737" width="10.5703125" style="50" customWidth="1"/>
    <col min="9738" max="9738" width="9.140625" style="50" customWidth="1"/>
    <col min="9739" max="9739" width="10.7109375" style="50" customWidth="1"/>
    <col min="9740" max="9984" width="9.140625" style="50"/>
    <col min="9985" max="9985" width="20.28515625" style="50" customWidth="1"/>
    <col min="9986" max="9986" width="18.28515625" style="50" customWidth="1"/>
    <col min="9987" max="9987" width="10.7109375" style="50" customWidth="1"/>
    <col min="9988" max="9988" width="11.5703125" style="50" customWidth="1"/>
    <col min="9989" max="9989" width="10.140625" style="50" customWidth="1"/>
    <col min="9990" max="9990" width="10.42578125" style="50" customWidth="1"/>
    <col min="9991" max="9991" width="9.85546875" style="50" customWidth="1"/>
    <col min="9992" max="9993" width="10.5703125" style="50" customWidth="1"/>
    <col min="9994" max="9994" width="9.140625" style="50" customWidth="1"/>
    <col min="9995" max="9995" width="10.7109375" style="50" customWidth="1"/>
    <col min="9996" max="10240" width="9.140625" style="50"/>
    <col min="10241" max="10241" width="20.28515625" style="50" customWidth="1"/>
    <col min="10242" max="10242" width="18.28515625" style="50" customWidth="1"/>
    <col min="10243" max="10243" width="10.7109375" style="50" customWidth="1"/>
    <col min="10244" max="10244" width="11.5703125" style="50" customWidth="1"/>
    <col min="10245" max="10245" width="10.140625" style="50" customWidth="1"/>
    <col min="10246" max="10246" width="10.42578125" style="50" customWidth="1"/>
    <col min="10247" max="10247" width="9.85546875" style="50" customWidth="1"/>
    <col min="10248" max="10249" width="10.5703125" style="50" customWidth="1"/>
    <col min="10250" max="10250" width="9.140625" style="50" customWidth="1"/>
    <col min="10251" max="10251" width="10.7109375" style="50" customWidth="1"/>
    <col min="10252" max="10496" width="9.140625" style="50"/>
    <col min="10497" max="10497" width="20.28515625" style="50" customWidth="1"/>
    <col min="10498" max="10498" width="18.28515625" style="50" customWidth="1"/>
    <col min="10499" max="10499" width="10.7109375" style="50" customWidth="1"/>
    <col min="10500" max="10500" width="11.5703125" style="50" customWidth="1"/>
    <col min="10501" max="10501" width="10.140625" style="50" customWidth="1"/>
    <col min="10502" max="10502" width="10.42578125" style="50" customWidth="1"/>
    <col min="10503" max="10503" width="9.85546875" style="50" customWidth="1"/>
    <col min="10504" max="10505" width="10.5703125" style="50" customWidth="1"/>
    <col min="10506" max="10506" width="9.140625" style="50" customWidth="1"/>
    <col min="10507" max="10507" width="10.7109375" style="50" customWidth="1"/>
    <col min="10508" max="10752" width="9.140625" style="50"/>
    <col min="10753" max="10753" width="20.28515625" style="50" customWidth="1"/>
    <col min="10754" max="10754" width="18.28515625" style="50" customWidth="1"/>
    <col min="10755" max="10755" width="10.7109375" style="50" customWidth="1"/>
    <col min="10756" max="10756" width="11.5703125" style="50" customWidth="1"/>
    <col min="10757" max="10757" width="10.140625" style="50" customWidth="1"/>
    <col min="10758" max="10758" width="10.42578125" style="50" customWidth="1"/>
    <col min="10759" max="10759" width="9.85546875" style="50" customWidth="1"/>
    <col min="10760" max="10761" width="10.5703125" style="50" customWidth="1"/>
    <col min="10762" max="10762" width="9.140625" style="50" customWidth="1"/>
    <col min="10763" max="10763" width="10.7109375" style="50" customWidth="1"/>
    <col min="10764" max="11008" width="9.140625" style="50"/>
    <col min="11009" max="11009" width="20.28515625" style="50" customWidth="1"/>
    <col min="11010" max="11010" width="18.28515625" style="50" customWidth="1"/>
    <col min="11011" max="11011" width="10.7109375" style="50" customWidth="1"/>
    <col min="11012" max="11012" width="11.5703125" style="50" customWidth="1"/>
    <col min="11013" max="11013" width="10.140625" style="50" customWidth="1"/>
    <col min="11014" max="11014" width="10.42578125" style="50" customWidth="1"/>
    <col min="11015" max="11015" width="9.85546875" style="50" customWidth="1"/>
    <col min="11016" max="11017" width="10.5703125" style="50" customWidth="1"/>
    <col min="11018" max="11018" width="9.140625" style="50" customWidth="1"/>
    <col min="11019" max="11019" width="10.7109375" style="50" customWidth="1"/>
    <col min="11020" max="11264" width="9.140625" style="50"/>
    <col min="11265" max="11265" width="20.28515625" style="50" customWidth="1"/>
    <col min="11266" max="11266" width="18.28515625" style="50" customWidth="1"/>
    <col min="11267" max="11267" width="10.7109375" style="50" customWidth="1"/>
    <col min="11268" max="11268" width="11.5703125" style="50" customWidth="1"/>
    <col min="11269" max="11269" width="10.140625" style="50" customWidth="1"/>
    <col min="11270" max="11270" width="10.42578125" style="50" customWidth="1"/>
    <col min="11271" max="11271" width="9.85546875" style="50" customWidth="1"/>
    <col min="11272" max="11273" width="10.5703125" style="50" customWidth="1"/>
    <col min="11274" max="11274" width="9.140625" style="50" customWidth="1"/>
    <col min="11275" max="11275" width="10.7109375" style="50" customWidth="1"/>
    <col min="11276" max="11520" width="9.140625" style="50"/>
    <col min="11521" max="11521" width="20.28515625" style="50" customWidth="1"/>
    <col min="11522" max="11522" width="18.28515625" style="50" customWidth="1"/>
    <col min="11523" max="11523" width="10.7109375" style="50" customWidth="1"/>
    <col min="11524" max="11524" width="11.5703125" style="50" customWidth="1"/>
    <col min="11525" max="11525" width="10.140625" style="50" customWidth="1"/>
    <col min="11526" max="11526" width="10.42578125" style="50" customWidth="1"/>
    <col min="11527" max="11527" width="9.85546875" style="50" customWidth="1"/>
    <col min="11528" max="11529" width="10.5703125" style="50" customWidth="1"/>
    <col min="11530" max="11530" width="9.140625" style="50" customWidth="1"/>
    <col min="11531" max="11531" width="10.7109375" style="50" customWidth="1"/>
    <col min="11532" max="11776" width="9.140625" style="50"/>
    <col min="11777" max="11777" width="20.28515625" style="50" customWidth="1"/>
    <col min="11778" max="11778" width="18.28515625" style="50" customWidth="1"/>
    <col min="11779" max="11779" width="10.7109375" style="50" customWidth="1"/>
    <col min="11780" max="11780" width="11.5703125" style="50" customWidth="1"/>
    <col min="11781" max="11781" width="10.140625" style="50" customWidth="1"/>
    <col min="11782" max="11782" width="10.42578125" style="50" customWidth="1"/>
    <col min="11783" max="11783" width="9.85546875" style="50" customWidth="1"/>
    <col min="11784" max="11785" width="10.5703125" style="50" customWidth="1"/>
    <col min="11786" max="11786" width="9.140625" style="50" customWidth="1"/>
    <col min="11787" max="11787" width="10.7109375" style="50" customWidth="1"/>
    <col min="11788" max="12032" width="9.140625" style="50"/>
    <col min="12033" max="12033" width="20.28515625" style="50" customWidth="1"/>
    <col min="12034" max="12034" width="18.28515625" style="50" customWidth="1"/>
    <col min="12035" max="12035" width="10.7109375" style="50" customWidth="1"/>
    <col min="12036" max="12036" width="11.5703125" style="50" customWidth="1"/>
    <col min="12037" max="12037" width="10.140625" style="50" customWidth="1"/>
    <col min="12038" max="12038" width="10.42578125" style="50" customWidth="1"/>
    <col min="12039" max="12039" width="9.85546875" style="50" customWidth="1"/>
    <col min="12040" max="12041" width="10.5703125" style="50" customWidth="1"/>
    <col min="12042" max="12042" width="9.140625" style="50" customWidth="1"/>
    <col min="12043" max="12043" width="10.7109375" style="50" customWidth="1"/>
    <col min="12044" max="12288" width="9.140625" style="50"/>
    <col min="12289" max="12289" width="20.28515625" style="50" customWidth="1"/>
    <col min="12290" max="12290" width="18.28515625" style="50" customWidth="1"/>
    <col min="12291" max="12291" width="10.7109375" style="50" customWidth="1"/>
    <col min="12292" max="12292" width="11.5703125" style="50" customWidth="1"/>
    <col min="12293" max="12293" width="10.140625" style="50" customWidth="1"/>
    <col min="12294" max="12294" width="10.42578125" style="50" customWidth="1"/>
    <col min="12295" max="12295" width="9.85546875" style="50" customWidth="1"/>
    <col min="12296" max="12297" width="10.5703125" style="50" customWidth="1"/>
    <col min="12298" max="12298" width="9.140625" style="50" customWidth="1"/>
    <col min="12299" max="12299" width="10.7109375" style="50" customWidth="1"/>
    <col min="12300" max="12544" width="9.140625" style="50"/>
    <col min="12545" max="12545" width="20.28515625" style="50" customWidth="1"/>
    <col min="12546" max="12546" width="18.28515625" style="50" customWidth="1"/>
    <col min="12547" max="12547" width="10.7109375" style="50" customWidth="1"/>
    <col min="12548" max="12548" width="11.5703125" style="50" customWidth="1"/>
    <col min="12549" max="12549" width="10.140625" style="50" customWidth="1"/>
    <col min="12550" max="12550" width="10.42578125" style="50" customWidth="1"/>
    <col min="12551" max="12551" width="9.85546875" style="50" customWidth="1"/>
    <col min="12552" max="12553" width="10.5703125" style="50" customWidth="1"/>
    <col min="12554" max="12554" width="9.140625" style="50" customWidth="1"/>
    <col min="12555" max="12555" width="10.7109375" style="50" customWidth="1"/>
    <col min="12556" max="12800" width="9.140625" style="50"/>
    <col min="12801" max="12801" width="20.28515625" style="50" customWidth="1"/>
    <col min="12802" max="12802" width="18.28515625" style="50" customWidth="1"/>
    <col min="12803" max="12803" width="10.7109375" style="50" customWidth="1"/>
    <col min="12804" max="12804" width="11.5703125" style="50" customWidth="1"/>
    <col min="12805" max="12805" width="10.140625" style="50" customWidth="1"/>
    <col min="12806" max="12806" width="10.42578125" style="50" customWidth="1"/>
    <col min="12807" max="12807" width="9.85546875" style="50" customWidth="1"/>
    <col min="12808" max="12809" width="10.5703125" style="50" customWidth="1"/>
    <col min="12810" max="12810" width="9.140625" style="50" customWidth="1"/>
    <col min="12811" max="12811" width="10.7109375" style="50" customWidth="1"/>
    <col min="12812" max="13056" width="9.140625" style="50"/>
    <col min="13057" max="13057" width="20.28515625" style="50" customWidth="1"/>
    <col min="13058" max="13058" width="18.28515625" style="50" customWidth="1"/>
    <col min="13059" max="13059" width="10.7109375" style="50" customWidth="1"/>
    <col min="13060" max="13060" width="11.5703125" style="50" customWidth="1"/>
    <col min="13061" max="13061" width="10.140625" style="50" customWidth="1"/>
    <col min="13062" max="13062" width="10.42578125" style="50" customWidth="1"/>
    <col min="13063" max="13063" width="9.85546875" style="50" customWidth="1"/>
    <col min="13064" max="13065" width="10.5703125" style="50" customWidth="1"/>
    <col min="13066" max="13066" width="9.140625" style="50" customWidth="1"/>
    <col min="13067" max="13067" width="10.7109375" style="50" customWidth="1"/>
    <col min="13068" max="13312" width="9.140625" style="50"/>
    <col min="13313" max="13313" width="20.28515625" style="50" customWidth="1"/>
    <col min="13314" max="13314" width="18.28515625" style="50" customWidth="1"/>
    <col min="13315" max="13315" width="10.7109375" style="50" customWidth="1"/>
    <col min="13316" max="13316" width="11.5703125" style="50" customWidth="1"/>
    <col min="13317" max="13317" width="10.140625" style="50" customWidth="1"/>
    <col min="13318" max="13318" width="10.42578125" style="50" customWidth="1"/>
    <col min="13319" max="13319" width="9.85546875" style="50" customWidth="1"/>
    <col min="13320" max="13321" width="10.5703125" style="50" customWidth="1"/>
    <col min="13322" max="13322" width="9.140625" style="50" customWidth="1"/>
    <col min="13323" max="13323" width="10.7109375" style="50" customWidth="1"/>
    <col min="13324" max="13568" width="9.140625" style="50"/>
    <col min="13569" max="13569" width="20.28515625" style="50" customWidth="1"/>
    <col min="13570" max="13570" width="18.28515625" style="50" customWidth="1"/>
    <col min="13571" max="13571" width="10.7109375" style="50" customWidth="1"/>
    <col min="13572" max="13572" width="11.5703125" style="50" customWidth="1"/>
    <col min="13573" max="13573" width="10.140625" style="50" customWidth="1"/>
    <col min="13574" max="13574" width="10.42578125" style="50" customWidth="1"/>
    <col min="13575" max="13575" width="9.85546875" style="50" customWidth="1"/>
    <col min="13576" max="13577" width="10.5703125" style="50" customWidth="1"/>
    <col min="13578" max="13578" width="9.140625" style="50" customWidth="1"/>
    <col min="13579" max="13579" width="10.7109375" style="50" customWidth="1"/>
    <col min="13580" max="13824" width="9.140625" style="50"/>
    <col min="13825" max="13825" width="20.28515625" style="50" customWidth="1"/>
    <col min="13826" max="13826" width="18.28515625" style="50" customWidth="1"/>
    <col min="13827" max="13827" width="10.7109375" style="50" customWidth="1"/>
    <col min="13828" max="13828" width="11.5703125" style="50" customWidth="1"/>
    <col min="13829" max="13829" width="10.140625" style="50" customWidth="1"/>
    <col min="13830" max="13830" width="10.42578125" style="50" customWidth="1"/>
    <col min="13831" max="13831" width="9.85546875" style="50" customWidth="1"/>
    <col min="13832" max="13833" width="10.5703125" style="50" customWidth="1"/>
    <col min="13834" max="13834" width="9.140625" style="50" customWidth="1"/>
    <col min="13835" max="13835" width="10.7109375" style="50" customWidth="1"/>
    <col min="13836" max="14080" width="9.140625" style="50"/>
    <col min="14081" max="14081" width="20.28515625" style="50" customWidth="1"/>
    <col min="14082" max="14082" width="18.28515625" style="50" customWidth="1"/>
    <col min="14083" max="14083" width="10.7109375" style="50" customWidth="1"/>
    <col min="14084" max="14084" width="11.5703125" style="50" customWidth="1"/>
    <col min="14085" max="14085" width="10.140625" style="50" customWidth="1"/>
    <col min="14086" max="14086" width="10.42578125" style="50" customWidth="1"/>
    <col min="14087" max="14087" width="9.85546875" style="50" customWidth="1"/>
    <col min="14088" max="14089" width="10.5703125" style="50" customWidth="1"/>
    <col min="14090" max="14090" width="9.140625" style="50" customWidth="1"/>
    <col min="14091" max="14091" width="10.7109375" style="50" customWidth="1"/>
    <col min="14092" max="14336" width="9.140625" style="50"/>
    <col min="14337" max="14337" width="20.28515625" style="50" customWidth="1"/>
    <col min="14338" max="14338" width="18.28515625" style="50" customWidth="1"/>
    <col min="14339" max="14339" width="10.7109375" style="50" customWidth="1"/>
    <col min="14340" max="14340" width="11.5703125" style="50" customWidth="1"/>
    <col min="14341" max="14341" width="10.140625" style="50" customWidth="1"/>
    <col min="14342" max="14342" width="10.42578125" style="50" customWidth="1"/>
    <col min="14343" max="14343" width="9.85546875" style="50" customWidth="1"/>
    <col min="14344" max="14345" width="10.5703125" style="50" customWidth="1"/>
    <col min="14346" max="14346" width="9.140625" style="50" customWidth="1"/>
    <col min="14347" max="14347" width="10.7109375" style="50" customWidth="1"/>
    <col min="14348" max="14592" width="9.140625" style="50"/>
    <col min="14593" max="14593" width="20.28515625" style="50" customWidth="1"/>
    <col min="14594" max="14594" width="18.28515625" style="50" customWidth="1"/>
    <col min="14595" max="14595" width="10.7109375" style="50" customWidth="1"/>
    <col min="14596" max="14596" width="11.5703125" style="50" customWidth="1"/>
    <col min="14597" max="14597" width="10.140625" style="50" customWidth="1"/>
    <col min="14598" max="14598" width="10.42578125" style="50" customWidth="1"/>
    <col min="14599" max="14599" width="9.85546875" style="50" customWidth="1"/>
    <col min="14600" max="14601" width="10.5703125" style="50" customWidth="1"/>
    <col min="14602" max="14602" width="9.140625" style="50" customWidth="1"/>
    <col min="14603" max="14603" width="10.7109375" style="50" customWidth="1"/>
    <col min="14604" max="14848" width="9.140625" style="50"/>
    <col min="14849" max="14849" width="20.28515625" style="50" customWidth="1"/>
    <col min="14850" max="14850" width="18.28515625" style="50" customWidth="1"/>
    <col min="14851" max="14851" width="10.7109375" style="50" customWidth="1"/>
    <col min="14852" max="14852" width="11.5703125" style="50" customWidth="1"/>
    <col min="14853" max="14853" width="10.140625" style="50" customWidth="1"/>
    <col min="14854" max="14854" width="10.42578125" style="50" customWidth="1"/>
    <col min="14855" max="14855" width="9.85546875" style="50" customWidth="1"/>
    <col min="14856" max="14857" width="10.5703125" style="50" customWidth="1"/>
    <col min="14858" max="14858" width="9.140625" style="50" customWidth="1"/>
    <col min="14859" max="14859" width="10.7109375" style="50" customWidth="1"/>
    <col min="14860" max="15104" width="9.140625" style="50"/>
    <col min="15105" max="15105" width="20.28515625" style="50" customWidth="1"/>
    <col min="15106" max="15106" width="18.28515625" style="50" customWidth="1"/>
    <col min="15107" max="15107" width="10.7109375" style="50" customWidth="1"/>
    <col min="15108" max="15108" width="11.5703125" style="50" customWidth="1"/>
    <col min="15109" max="15109" width="10.140625" style="50" customWidth="1"/>
    <col min="15110" max="15110" width="10.42578125" style="50" customWidth="1"/>
    <col min="15111" max="15111" width="9.85546875" style="50" customWidth="1"/>
    <col min="15112" max="15113" width="10.5703125" style="50" customWidth="1"/>
    <col min="15114" max="15114" width="9.140625" style="50" customWidth="1"/>
    <col min="15115" max="15115" width="10.7109375" style="50" customWidth="1"/>
    <col min="15116" max="15360" width="9.140625" style="50"/>
    <col min="15361" max="15361" width="20.28515625" style="50" customWidth="1"/>
    <col min="15362" max="15362" width="18.28515625" style="50" customWidth="1"/>
    <col min="15363" max="15363" width="10.7109375" style="50" customWidth="1"/>
    <col min="15364" max="15364" width="11.5703125" style="50" customWidth="1"/>
    <col min="15365" max="15365" width="10.140625" style="50" customWidth="1"/>
    <col min="15366" max="15366" width="10.42578125" style="50" customWidth="1"/>
    <col min="15367" max="15367" width="9.85546875" style="50" customWidth="1"/>
    <col min="15368" max="15369" width="10.5703125" style="50" customWidth="1"/>
    <col min="15370" max="15370" width="9.140625" style="50" customWidth="1"/>
    <col min="15371" max="15371" width="10.7109375" style="50" customWidth="1"/>
    <col min="15372" max="15616" width="9.140625" style="50"/>
    <col min="15617" max="15617" width="20.28515625" style="50" customWidth="1"/>
    <col min="15618" max="15618" width="18.28515625" style="50" customWidth="1"/>
    <col min="15619" max="15619" width="10.7109375" style="50" customWidth="1"/>
    <col min="15620" max="15620" width="11.5703125" style="50" customWidth="1"/>
    <col min="15621" max="15621" width="10.140625" style="50" customWidth="1"/>
    <col min="15622" max="15622" width="10.42578125" style="50" customWidth="1"/>
    <col min="15623" max="15623" width="9.85546875" style="50" customWidth="1"/>
    <col min="15624" max="15625" width="10.5703125" style="50" customWidth="1"/>
    <col min="15626" max="15626" width="9.140625" style="50" customWidth="1"/>
    <col min="15627" max="15627" width="10.7109375" style="50" customWidth="1"/>
    <col min="15628" max="15872" width="9.140625" style="50"/>
    <col min="15873" max="15873" width="20.28515625" style="50" customWidth="1"/>
    <col min="15874" max="15874" width="18.28515625" style="50" customWidth="1"/>
    <col min="15875" max="15875" width="10.7109375" style="50" customWidth="1"/>
    <col min="15876" max="15876" width="11.5703125" style="50" customWidth="1"/>
    <col min="15877" max="15877" width="10.140625" style="50" customWidth="1"/>
    <col min="15878" max="15878" width="10.42578125" style="50" customWidth="1"/>
    <col min="15879" max="15879" width="9.85546875" style="50" customWidth="1"/>
    <col min="15880" max="15881" width="10.5703125" style="50" customWidth="1"/>
    <col min="15882" max="15882" width="9.140625" style="50" customWidth="1"/>
    <col min="15883" max="15883" width="10.7109375" style="50" customWidth="1"/>
    <col min="15884" max="16128" width="9.140625" style="50"/>
    <col min="16129" max="16129" width="20.28515625" style="50" customWidth="1"/>
    <col min="16130" max="16130" width="18.28515625" style="50" customWidth="1"/>
    <col min="16131" max="16131" width="10.7109375" style="50" customWidth="1"/>
    <col min="16132" max="16132" width="11.5703125" style="50" customWidth="1"/>
    <col min="16133" max="16133" width="10.140625" style="50" customWidth="1"/>
    <col min="16134" max="16134" width="10.42578125" style="50" customWidth="1"/>
    <col min="16135" max="16135" width="9.85546875" style="50" customWidth="1"/>
    <col min="16136" max="16137" width="10.5703125" style="50" customWidth="1"/>
    <col min="16138" max="16138" width="9.140625" style="50" customWidth="1"/>
    <col min="16139" max="16139" width="10.7109375" style="50" customWidth="1"/>
    <col min="16140" max="16384" width="9.140625" style="50"/>
  </cols>
  <sheetData>
    <row r="1" spans="1:11" ht="30.75" customHeight="1">
      <c r="A1" s="365" t="s">
        <v>223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2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>
      <c r="A3" s="241"/>
      <c r="B3" s="241"/>
      <c r="C3" s="241"/>
      <c r="D3" s="241"/>
      <c r="E3" s="241"/>
      <c r="F3" s="241"/>
      <c r="G3" s="241"/>
      <c r="H3" s="241"/>
      <c r="I3" s="77"/>
      <c r="J3" s="77"/>
      <c r="K3" s="242" t="s">
        <v>84</v>
      </c>
    </row>
    <row r="4" spans="1:11" ht="85.5" customHeight="1">
      <c r="A4" s="19"/>
      <c r="B4" s="21" t="s">
        <v>168</v>
      </c>
      <c r="C4" s="21" t="s">
        <v>169</v>
      </c>
      <c r="D4" s="21" t="s">
        <v>170</v>
      </c>
      <c r="E4" s="21" t="s">
        <v>171</v>
      </c>
      <c r="F4" s="21" t="s">
        <v>172</v>
      </c>
      <c r="G4" s="21" t="s">
        <v>173</v>
      </c>
      <c r="H4" s="21" t="s">
        <v>174</v>
      </c>
      <c r="I4" s="21" t="s">
        <v>175</v>
      </c>
      <c r="J4" s="22" t="s">
        <v>176</v>
      </c>
      <c r="K4" s="22" t="s">
        <v>177</v>
      </c>
    </row>
    <row r="5" spans="1:11">
      <c r="A5" s="147" t="s">
        <v>85</v>
      </c>
      <c r="B5" s="135">
        <v>4384.6000000000004</v>
      </c>
      <c r="C5" s="135">
        <v>62760</v>
      </c>
      <c r="D5" s="135">
        <v>6073.6</v>
      </c>
      <c r="E5" s="135">
        <v>687338.7</v>
      </c>
      <c r="F5" s="135">
        <v>337391.9</v>
      </c>
      <c r="G5" s="135">
        <v>278021.59999999998</v>
      </c>
      <c r="H5" s="135">
        <v>83262</v>
      </c>
      <c r="I5" s="135">
        <v>203541.7</v>
      </c>
      <c r="J5" s="135">
        <v>9968.1</v>
      </c>
      <c r="K5" s="135">
        <v>15552.4</v>
      </c>
    </row>
    <row r="6" spans="1:11">
      <c r="A6" s="147" t="s">
        <v>86</v>
      </c>
      <c r="B6" s="138" t="s">
        <v>187</v>
      </c>
      <c r="C6" s="135">
        <v>145.80000000000001</v>
      </c>
      <c r="D6" s="135">
        <v>1056.5</v>
      </c>
      <c r="E6" s="135">
        <v>3680.8</v>
      </c>
      <c r="F6" s="135">
        <v>60514.7</v>
      </c>
      <c r="G6" s="135">
        <v>976.3</v>
      </c>
      <c r="H6" s="135">
        <v>1439.2</v>
      </c>
      <c r="I6" s="135">
        <v>1505.1</v>
      </c>
      <c r="J6" s="138">
        <v>11.5</v>
      </c>
      <c r="K6" s="135">
        <v>233</v>
      </c>
    </row>
    <row r="7" spans="1:11">
      <c r="A7" s="147" t="s">
        <v>87</v>
      </c>
      <c r="B7" s="135">
        <v>176.5</v>
      </c>
      <c r="C7" s="135">
        <v>18052.7</v>
      </c>
      <c r="D7" s="135">
        <v>93</v>
      </c>
      <c r="E7" s="135">
        <v>69789.600000000006</v>
      </c>
      <c r="F7" s="135">
        <v>44720.4</v>
      </c>
      <c r="G7" s="135">
        <v>39125.599999999999</v>
      </c>
      <c r="H7" s="135">
        <v>16094.9</v>
      </c>
      <c r="I7" s="135">
        <v>20351.3</v>
      </c>
      <c r="J7" s="135">
        <v>4508.5</v>
      </c>
      <c r="K7" s="135">
        <v>3361.4</v>
      </c>
    </row>
    <row r="8" spans="1:11">
      <c r="A8" s="147" t="s">
        <v>88</v>
      </c>
      <c r="B8" s="138" t="s">
        <v>187</v>
      </c>
      <c r="C8" s="135">
        <v>734.6</v>
      </c>
      <c r="D8" s="138" t="s">
        <v>187</v>
      </c>
      <c r="E8" s="135">
        <v>4443.3</v>
      </c>
      <c r="F8" s="135">
        <v>31691.9</v>
      </c>
      <c r="G8" s="135">
        <v>3515</v>
      </c>
      <c r="H8" s="135">
        <v>362.5</v>
      </c>
      <c r="I8" s="135" t="s">
        <v>187</v>
      </c>
      <c r="J8" s="135">
        <v>12</v>
      </c>
      <c r="K8" s="135">
        <v>7360.5</v>
      </c>
    </row>
    <row r="9" spans="1:11">
      <c r="A9" s="147" t="s">
        <v>89</v>
      </c>
      <c r="B9" s="138" t="s">
        <v>187</v>
      </c>
      <c r="C9" s="135">
        <v>4622.3999999999996</v>
      </c>
      <c r="D9" s="135">
        <v>769.3</v>
      </c>
      <c r="E9" s="135">
        <v>38551.300000000003</v>
      </c>
      <c r="F9" s="135">
        <v>4014.1</v>
      </c>
      <c r="G9" s="135">
        <v>2678</v>
      </c>
      <c r="H9" s="135">
        <v>168.2</v>
      </c>
      <c r="I9" s="135">
        <v>10744.8</v>
      </c>
      <c r="J9" s="135">
        <v>104.6</v>
      </c>
      <c r="K9" s="135" t="s">
        <v>204</v>
      </c>
    </row>
    <row r="10" spans="1:11">
      <c r="A10" s="147" t="s">
        <v>90</v>
      </c>
      <c r="B10" s="138" t="s">
        <v>187</v>
      </c>
      <c r="C10" s="138" t="s">
        <v>187</v>
      </c>
      <c r="D10" s="138" t="s">
        <v>187</v>
      </c>
      <c r="E10" s="135">
        <v>495.5</v>
      </c>
      <c r="F10" s="135">
        <v>5117.8</v>
      </c>
      <c r="G10" s="138" t="s">
        <v>187</v>
      </c>
      <c r="H10" s="135" t="s">
        <v>204</v>
      </c>
      <c r="I10" s="135">
        <v>133</v>
      </c>
      <c r="J10" s="138" t="s">
        <v>187</v>
      </c>
      <c r="K10" s="138" t="s">
        <v>187</v>
      </c>
    </row>
    <row r="11" spans="1:11">
      <c r="A11" s="147" t="s">
        <v>91</v>
      </c>
      <c r="B11" s="138" t="s">
        <v>204</v>
      </c>
      <c r="C11" s="135">
        <v>3009.6</v>
      </c>
      <c r="D11" s="138" t="s">
        <v>204</v>
      </c>
      <c r="E11" s="135">
        <v>1227.2</v>
      </c>
      <c r="F11" s="135">
        <v>28633.1</v>
      </c>
      <c r="G11" s="135">
        <v>78.3</v>
      </c>
      <c r="H11" s="135">
        <v>125.8</v>
      </c>
      <c r="I11" s="135">
        <v>2490.6</v>
      </c>
      <c r="J11" s="135" t="s">
        <v>187</v>
      </c>
      <c r="K11" s="135">
        <v>9.3000000000000007</v>
      </c>
    </row>
    <row r="12" spans="1:11">
      <c r="A12" s="147" t="s">
        <v>92</v>
      </c>
      <c r="B12" s="138" t="s">
        <v>187</v>
      </c>
      <c r="C12" s="135">
        <v>1971.5</v>
      </c>
      <c r="D12" s="135">
        <v>195</v>
      </c>
      <c r="E12" s="135">
        <v>463.8</v>
      </c>
      <c r="F12" s="135">
        <v>2914.7</v>
      </c>
      <c r="G12" s="135">
        <v>1092</v>
      </c>
      <c r="H12" s="135" t="s">
        <v>187</v>
      </c>
      <c r="I12" s="135">
        <v>10335.1</v>
      </c>
      <c r="J12" s="135">
        <v>208</v>
      </c>
      <c r="K12" s="135">
        <v>1154.5</v>
      </c>
    </row>
    <row r="13" spans="1:11">
      <c r="A13" s="147" t="s">
        <v>93</v>
      </c>
      <c r="B13" s="138">
        <v>0.3</v>
      </c>
      <c r="C13" s="135">
        <v>1062.9000000000001</v>
      </c>
      <c r="D13" s="135">
        <v>20.6</v>
      </c>
      <c r="E13" s="135">
        <v>12440.9</v>
      </c>
      <c r="F13" s="135">
        <v>7461.5</v>
      </c>
      <c r="G13" s="135">
        <v>2254.5</v>
      </c>
      <c r="H13" s="135">
        <v>448.1</v>
      </c>
      <c r="I13" s="135">
        <v>936.3</v>
      </c>
      <c r="J13" s="135">
        <v>170.2</v>
      </c>
      <c r="K13" s="135" t="s">
        <v>187</v>
      </c>
    </row>
    <row r="14" spans="1:11">
      <c r="A14" s="147" t="s">
        <v>94</v>
      </c>
      <c r="B14" s="135">
        <v>216.3</v>
      </c>
      <c r="C14" s="135" t="s">
        <v>204</v>
      </c>
      <c r="D14" s="138" t="s">
        <v>187</v>
      </c>
      <c r="E14" s="135" t="s">
        <v>204</v>
      </c>
      <c r="F14" s="135">
        <v>17467.400000000001</v>
      </c>
      <c r="G14" s="135">
        <v>2829.2</v>
      </c>
      <c r="H14" s="135">
        <v>700.5</v>
      </c>
      <c r="I14" s="135">
        <v>12504.6</v>
      </c>
      <c r="J14" s="138" t="s">
        <v>187</v>
      </c>
      <c r="K14" s="138" t="s">
        <v>187</v>
      </c>
    </row>
    <row r="15" spans="1:11">
      <c r="A15" s="147" t="s">
        <v>95</v>
      </c>
      <c r="B15" s="138" t="s">
        <v>187</v>
      </c>
      <c r="C15" s="138" t="s">
        <v>187</v>
      </c>
      <c r="D15" s="138" t="s">
        <v>187</v>
      </c>
      <c r="E15" s="135">
        <v>186714.7</v>
      </c>
      <c r="F15" s="135">
        <v>44002.7</v>
      </c>
      <c r="G15" s="135">
        <v>89136.2</v>
      </c>
      <c r="H15" s="135">
        <v>29526.3</v>
      </c>
      <c r="I15" s="135">
        <v>37691.4</v>
      </c>
      <c r="J15" s="138" t="s">
        <v>187</v>
      </c>
      <c r="K15" s="138" t="s">
        <v>187</v>
      </c>
    </row>
    <row r="16" spans="1:11">
      <c r="A16" s="147" t="s">
        <v>96</v>
      </c>
      <c r="B16" s="138" t="s">
        <v>204</v>
      </c>
      <c r="C16" s="135">
        <v>66</v>
      </c>
      <c r="D16" s="135">
        <v>0.1</v>
      </c>
      <c r="E16" s="135">
        <v>14.2</v>
      </c>
      <c r="F16" s="135">
        <v>345.4</v>
      </c>
      <c r="G16" s="135" t="s">
        <v>187</v>
      </c>
      <c r="H16" s="135">
        <v>0.1</v>
      </c>
      <c r="I16" s="135">
        <v>14.2</v>
      </c>
      <c r="J16" s="138" t="s">
        <v>187</v>
      </c>
      <c r="K16" s="135">
        <v>35.200000000000003</v>
      </c>
    </row>
    <row r="17" spans="1:11">
      <c r="A17" s="147" t="s">
        <v>97</v>
      </c>
      <c r="B17" s="138" t="s">
        <v>187</v>
      </c>
      <c r="C17" s="135">
        <v>132.5</v>
      </c>
      <c r="D17" s="138" t="s">
        <v>187</v>
      </c>
      <c r="E17" s="138" t="s">
        <v>187</v>
      </c>
      <c r="F17" s="135">
        <v>23.4</v>
      </c>
      <c r="G17" s="138" t="s">
        <v>187</v>
      </c>
      <c r="H17" s="138" t="s">
        <v>187</v>
      </c>
      <c r="I17" s="138" t="s">
        <v>187</v>
      </c>
      <c r="J17" s="138" t="s">
        <v>187</v>
      </c>
      <c r="K17" s="135">
        <v>1.1000000000000001</v>
      </c>
    </row>
    <row r="18" spans="1:11">
      <c r="A18" s="147" t="s">
        <v>98</v>
      </c>
      <c r="B18" s="138" t="s">
        <v>204</v>
      </c>
      <c r="C18" s="135">
        <v>1344.2</v>
      </c>
      <c r="D18" s="138" t="s">
        <v>204</v>
      </c>
      <c r="E18" s="135">
        <v>102261.1</v>
      </c>
      <c r="F18" s="135">
        <v>26492.1</v>
      </c>
      <c r="G18" s="135">
        <v>25045.7</v>
      </c>
      <c r="H18" s="135">
        <v>5422.4</v>
      </c>
      <c r="I18" s="135">
        <v>8014.2</v>
      </c>
      <c r="J18" s="135">
        <v>3919.8</v>
      </c>
      <c r="K18" s="138" t="s">
        <v>204</v>
      </c>
    </row>
    <row r="19" spans="1:11">
      <c r="A19" s="147" t="s">
        <v>99</v>
      </c>
      <c r="B19" s="138">
        <v>23.5</v>
      </c>
      <c r="C19" s="135">
        <v>132</v>
      </c>
      <c r="D19" s="135" t="s">
        <v>204</v>
      </c>
      <c r="E19" s="135">
        <v>214890.8</v>
      </c>
      <c r="F19" s="135">
        <v>40786.699999999997</v>
      </c>
      <c r="G19" s="135">
        <v>100542.1</v>
      </c>
      <c r="H19" s="135">
        <v>26583.9</v>
      </c>
      <c r="I19" s="135">
        <v>82130.399999999994</v>
      </c>
      <c r="J19" s="135">
        <v>413.9</v>
      </c>
      <c r="K19" s="138" t="s">
        <v>187</v>
      </c>
    </row>
    <row r="20" spans="1:11">
      <c r="A20" s="147" t="s">
        <v>188</v>
      </c>
      <c r="B20" s="135">
        <v>239.6</v>
      </c>
      <c r="C20" s="135">
        <v>6501.5</v>
      </c>
      <c r="D20" s="135">
        <v>3118.9</v>
      </c>
      <c r="E20" s="135">
        <v>7144.2</v>
      </c>
      <c r="F20" s="135">
        <v>15758.9</v>
      </c>
      <c r="G20" s="135">
        <v>1201.5999999999999</v>
      </c>
      <c r="H20" s="135">
        <v>759.9</v>
      </c>
      <c r="I20" s="135">
        <v>586.1</v>
      </c>
      <c r="J20" s="135">
        <v>59.5</v>
      </c>
      <c r="K20" s="135">
        <v>107.9</v>
      </c>
    </row>
    <row r="21" spans="1:11">
      <c r="A21" s="147" t="s">
        <v>101</v>
      </c>
      <c r="B21" s="138" t="s">
        <v>187</v>
      </c>
      <c r="C21" s="138" t="s">
        <v>187</v>
      </c>
      <c r="D21" s="138" t="s">
        <v>187</v>
      </c>
      <c r="E21" s="138" t="s">
        <v>187</v>
      </c>
      <c r="F21" s="135">
        <v>674</v>
      </c>
      <c r="G21" s="138" t="s">
        <v>187</v>
      </c>
      <c r="H21" s="138" t="s">
        <v>187</v>
      </c>
      <c r="I21" s="135">
        <v>3.5</v>
      </c>
      <c r="J21" s="138" t="s">
        <v>187</v>
      </c>
      <c r="K21" s="138" t="s">
        <v>187</v>
      </c>
    </row>
    <row r="22" spans="1:11">
      <c r="A22" s="147" t="s">
        <v>102</v>
      </c>
      <c r="B22" s="135" t="s">
        <v>187</v>
      </c>
      <c r="C22" s="135">
        <v>21781.3</v>
      </c>
      <c r="D22" s="135" t="s">
        <v>204</v>
      </c>
      <c r="E22" s="135">
        <v>45000.6</v>
      </c>
      <c r="F22" s="135">
        <v>6683.4</v>
      </c>
      <c r="G22" s="135">
        <v>9547.2000000000007</v>
      </c>
      <c r="H22" s="135">
        <v>1562.9</v>
      </c>
      <c r="I22" s="135">
        <v>14904.8</v>
      </c>
      <c r="J22" s="135">
        <v>555.9</v>
      </c>
      <c r="K22" s="135">
        <v>2940.3</v>
      </c>
    </row>
    <row r="23" spans="1:11">
      <c r="A23" s="147" t="s">
        <v>103</v>
      </c>
      <c r="B23" s="138" t="s">
        <v>187</v>
      </c>
      <c r="C23" s="138" t="s">
        <v>187</v>
      </c>
      <c r="D23" s="138" t="s">
        <v>187</v>
      </c>
      <c r="E23" s="138" t="s">
        <v>187</v>
      </c>
      <c r="F23" s="135">
        <v>40.299999999999997</v>
      </c>
      <c r="G23" s="138" t="s">
        <v>187</v>
      </c>
      <c r="H23" s="135">
        <v>12</v>
      </c>
      <c r="I23" s="135">
        <v>30</v>
      </c>
      <c r="J23" s="138" t="s">
        <v>187</v>
      </c>
      <c r="K23" s="138" t="s">
        <v>187</v>
      </c>
    </row>
    <row r="24" spans="1:11">
      <c r="A24" s="148" t="s">
        <v>105</v>
      </c>
      <c r="B24" s="141" t="s">
        <v>204</v>
      </c>
      <c r="C24" s="155">
        <v>3203.1</v>
      </c>
      <c r="D24" s="155" t="s">
        <v>204</v>
      </c>
      <c r="E24" s="155">
        <v>20</v>
      </c>
      <c r="F24" s="155">
        <v>49.5</v>
      </c>
      <c r="G24" s="141" t="s">
        <v>187</v>
      </c>
      <c r="H24" s="155">
        <v>55.1</v>
      </c>
      <c r="I24" s="155">
        <v>1166.4000000000001</v>
      </c>
      <c r="J24" s="141" t="s">
        <v>204</v>
      </c>
      <c r="K24" s="141" t="s">
        <v>187</v>
      </c>
    </row>
    <row r="25" spans="1:11"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 s="219" customFormat="1" ht="12" customHeight="1">
      <c r="A26" s="310" t="s">
        <v>233</v>
      </c>
      <c r="B26" s="244"/>
      <c r="C26" s="244"/>
      <c r="D26" s="245"/>
      <c r="E26" s="244"/>
      <c r="F26" s="244"/>
      <c r="G26" s="244"/>
      <c r="H26" s="244"/>
      <c r="I26" s="244"/>
      <c r="J26" s="244"/>
      <c r="K26" s="246"/>
    </row>
    <row r="27" spans="1:11" s="219" customFormat="1">
      <c r="A27" s="333">
        <v>45394</v>
      </c>
      <c r="B27" s="66"/>
      <c r="C27" s="66"/>
      <c r="D27" s="66"/>
      <c r="E27" s="66"/>
      <c r="F27" s="66"/>
      <c r="G27" s="66"/>
      <c r="H27" s="66"/>
      <c r="I27" s="66"/>
      <c r="J27" s="66"/>
      <c r="K27" s="247"/>
    </row>
    <row r="28" spans="1:11" s="219" customFormat="1" ht="15">
      <c r="A28" s="319" t="s">
        <v>182</v>
      </c>
      <c r="B28" s="320"/>
      <c r="C28" s="320"/>
      <c r="D28" s="321"/>
      <c r="E28" s="321"/>
      <c r="F28" s="248" t="s">
        <v>228</v>
      </c>
      <c r="G28" s="320"/>
      <c r="H28" s="320"/>
      <c r="I28" s="322"/>
      <c r="J28" s="323" t="s">
        <v>190</v>
      </c>
      <c r="K28" s="324"/>
    </row>
    <row r="29" spans="1:11" s="219" customFormat="1" ht="15">
      <c r="A29" s="325" t="s">
        <v>183</v>
      </c>
      <c r="B29" s="248"/>
      <c r="C29" s="248"/>
      <c r="D29" s="321"/>
      <c r="E29" s="321"/>
      <c r="F29" s="33" t="s">
        <v>184</v>
      </c>
      <c r="G29" s="248"/>
      <c r="H29" s="248"/>
      <c r="I29" s="248"/>
      <c r="J29" s="326" t="s">
        <v>185</v>
      </c>
      <c r="K29" s="324"/>
    </row>
    <row r="30" spans="1:11" s="219" customFormat="1" ht="15">
      <c r="A30" s="327"/>
      <c r="B30" s="328"/>
      <c r="C30" s="328"/>
      <c r="D30" s="329"/>
      <c r="E30" s="329"/>
      <c r="F30" s="330" t="s">
        <v>229</v>
      </c>
      <c r="G30" s="238"/>
      <c r="H30" s="331"/>
      <c r="I30" s="332"/>
      <c r="J30" s="66" t="s">
        <v>191</v>
      </c>
      <c r="K30" s="238"/>
    </row>
    <row r="32" spans="1:11" s="219" customFormat="1">
      <c r="A32" s="248"/>
      <c r="B32" s="64"/>
      <c r="C32" s="64"/>
      <c r="D32" s="64"/>
      <c r="E32" s="249"/>
      <c r="F32" s="50"/>
      <c r="G32" s="250"/>
      <c r="H32" s="50"/>
      <c r="I32" s="249"/>
      <c r="J32" s="64"/>
      <c r="K32" s="249"/>
    </row>
    <row r="33" spans="1:11" s="219" customFormat="1">
      <c r="A33" s="33"/>
      <c r="B33" s="64"/>
      <c r="C33" s="64"/>
      <c r="D33" s="64"/>
      <c r="E33" s="249"/>
      <c r="F33" s="50"/>
      <c r="G33" s="250"/>
      <c r="H33" s="249"/>
      <c r="I33" s="249"/>
      <c r="J33" s="64"/>
      <c r="K33" s="249"/>
    </row>
    <row r="34" spans="1:11" s="219" customFormat="1">
      <c r="A34" s="36"/>
      <c r="B34" s="33"/>
      <c r="C34" s="33"/>
      <c r="D34" s="33"/>
      <c r="E34" s="249"/>
      <c r="F34" s="61"/>
      <c r="G34" s="250"/>
      <c r="H34" s="249"/>
      <c r="I34" s="249"/>
      <c r="J34" s="64"/>
      <c r="K34" s="249"/>
    </row>
    <row r="35" spans="1:1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41" spans="1:11">
      <c r="E41" s="51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B33" sqref="B33"/>
    </sheetView>
  </sheetViews>
  <sheetFormatPr defaultRowHeight="12.75"/>
  <cols>
    <col min="1" max="1" width="8.7109375" style="54" customWidth="1"/>
    <col min="2" max="2" width="112.28515625" style="61" customWidth="1"/>
    <col min="3" max="256" width="9.140625" style="50"/>
    <col min="257" max="257" width="8.7109375" style="50" customWidth="1"/>
    <col min="258" max="258" width="112.28515625" style="50" customWidth="1"/>
    <col min="259" max="512" width="9.140625" style="50"/>
    <col min="513" max="513" width="8.7109375" style="50" customWidth="1"/>
    <col min="514" max="514" width="112.28515625" style="50" customWidth="1"/>
    <col min="515" max="768" width="9.140625" style="50"/>
    <col min="769" max="769" width="8.7109375" style="50" customWidth="1"/>
    <col min="770" max="770" width="112.28515625" style="50" customWidth="1"/>
    <col min="771" max="1024" width="9.140625" style="50"/>
    <col min="1025" max="1025" width="8.7109375" style="50" customWidth="1"/>
    <col min="1026" max="1026" width="112.28515625" style="50" customWidth="1"/>
    <col min="1027" max="1280" width="9.140625" style="50"/>
    <col min="1281" max="1281" width="8.7109375" style="50" customWidth="1"/>
    <col min="1282" max="1282" width="112.28515625" style="50" customWidth="1"/>
    <col min="1283" max="1536" width="9.140625" style="50"/>
    <col min="1537" max="1537" width="8.7109375" style="50" customWidth="1"/>
    <col min="1538" max="1538" width="112.28515625" style="50" customWidth="1"/>
    <col min="1539" max="1792" width="9.140625" style="50"/>
    <col min="1793" max="1793" width="8.7109375" style="50" customWidth="1"/>
    <col min="1794" max="1794" width="112.28515625" style="50" customWidth="1"/>
    <col min="1795" max="2048" width="9.140625" style="50"/>
    <col min="2049" max="2049" width="8.7109375" style="50" customWidth="1"/>
    <col min="2050" max="2050" width="112.28515625" style="50" customWidth="1"/>
    <col min="2051" max="2304" width="9.140625" style="50"/>
    <col min="2305" max="2305" width="8.7109375" style="50" customWidth="1"/>
    <col min="2306" max="2306" width="112.28515625" style="50" customWidth="1"/>
    <col min="2307" max="2560" width="9.140625" style="50"/>
    <col min="2561" max="2561" width="8.7109375" style="50" customWidth="1"/>
    <col min="2562" max="2562" width="112.28515625" style="50" customWidth="1"/>
    <col min="2563" max="2816" width="9.140625" style="50"/>
    <col min="2817" max="2817" width="8.7109375" style="50" customWidth="1"/>
    <col min="2818" max="2818" width="112.28515625" style="50" customWidth="1"/>
    <col min="2819" max="3072" width="9.140625" style="50"/>
    <col min="3073" max="3073" width="8.7109375" style="50" customWidth="1"/>
    <col min="3074" max="3074" width="112.28515625" style="50" customWidth="1"/>
    <col min="3075" max="3328" width="9.140625" style="50"/>
    <col min="3329" max="3329" width="8.7109375" style="50" customWidth="1"/>
    <col min="3330" max="3330" width="112.28515625" style="50" customWidth="1"/>
    <col min="3331" max="3584" width="9.140625" style="50"/>
    <col min="3585" max="3585" width="8.7109375" style="50" customWidth="1"/>
    <col min="3586" max="3586" width="112.28515625" style="50" customWidth="1"/>
    <col min="3587" max="3840" width="9.140625" style="50"/>
    <col min="3841" max="3841" width="8.7109375" style="50" customWidth="1"/>
    <col min="3842" max="3842" width="112.28515625" style="50" customWidth="1"/>
    <col min="3843" max="4096" width="9.140625" style="50"/>
    <col min="4097" max="4097" width="8.7109375" style="50" customWidth="1"/>
    <col min="4098" max="4098" width="112.28515625" style="50" customWidth="1"/>
    <col min="4099" max="4352" width="9.140625" style="50"/>
    <col min="4353" max="4353" width="8.7109375" style="50" customWidth="1"/>
    <col min="4354" max="4354" width="112.28515625" style="50" customWidth="1"/>
    <col min="4355" max="4608" width="9.140625" style="50"/>
    <col min="4609" max="4609" width="8.7109375" style="50" customWidth="1"/>
    <col min="4610" max="4610" width="112.28515625" style="50" customWidth="1"/>
    <col min="4611" max="4864" width="9.140625" style="50"/>
    <col min="4865" max="4865" width="8.7109375" style="50" customWidth="1"/>
    <col min="4866" max="4866" width="112.28515625" style="50" customWidth="1"/>
    <col min="4867" max="5120" width="9.140625" style="50"/>
    <col min="5121" max="5121" width="8.7109375" style="50" customWidth="1"/>
    <col min="5122" max="5122" width="112.28515625" style="50" customWidth="1"/>
    <col min="5123" max="5376" width="9.140625" style="50"/>
    <col min="5377" max="5377" width="8.7109375" style="50" customWidth="1"/>
    <col min="5378" max="5378" width="112.28515625" style="50" customWidth="1"/>
    <col min="5379" max="5632" width="9.140625" style="50"/>
    <col min="5633" max="5633" width="8.7109375" style="50" customWidth="1"/>
    <col min="5634" max="5634" width="112.28515625" style="50" customWidth="1"/>
    <col min="5635" max="5888" width="9.140625" style="50"/>
    <col min="5889" max="5889" width="8.7109375" style="50" customWidth="1"/>
    <col min="5890" max="5890" width="112.28515625" style="50" customWidth="1"/>
    <col min="5891" max="6144" width="9.140625" style="50"/>
    <col min="6145" max="6145" width="8.7109375" style="50" customWidth="1"/>
    <col min="6146" max="6146" width="112.28515625" style="50" customWidth="1"/>
    <col min="6147" max="6400" width="9.140625" style="50"/>
    <col min="6401" max="6401" width="8.7109375" style="50" customWidth="1"/>
    <col min="6402" max="6402" width="112.28515625" style="50" customWidth="1"/>
    <col min="6403" max="6656" width="9.140625" style="50"/>
    <col min="6657" max="6657" width="8.7109375" style="50" customWidth="1"/>
    <col min="6658" max="6658" width="112.28515625" style="50" customWidth="1"/>
    <col min="6659" max="6912" width="9.140625" style="50"/>
    <col min="6913" max="6913" width="8.7109375" style="50" customWidth="1"/>
    <col min="6914" max="6914" width="112.28515625" style="50" customWidth="1"/>
    <col min="6915" max="7168" width="9.140625" style="50"/>
    <col min="7169" max="7169" width="8.7109375" style="50" customWidth="1"/>
    <col min="7170" max="7170" width="112.28515625" style="50" customWidth="1"/>
    <col min="7171" max="7424" width="9.140625" style="50"/>
    <col min="7425" max="7425" width="8.7109375" style="50" customWidth="1"/>
    <col min="7426" max="7426" width="112.28515625" style="50" customWidth="1"/>
    <col min="7427" max="7680" width="9.140625" style="50"/>
    <col min="7681" max="7681" width="8.7109375" style="50" customWidth="1"/>
    <col min="7682" max="7682" width="112.28515625" style="50" customWidth="1"/>
    <col min="7683" max="7936" width="9.140625" style="50"/>
    <col min="7937" max="7937" width="8.7109375" style="50" customWidth="1"/>
    <col min="7938" max="7938" width="112.28515625" style="50" customWidth="1"/>
    <col min="7939" max="8192" width="9.140625" style="50"/>
    <col min="8193" max="8193" width="8.7109375" style="50" customWidth="1"/>
    <col min="8194" max="8194" width="112.28515625" style="50" customWidth="1"/>
    <col min="8195" max="8448" width="9.140625" style="50"/>
    <col min="8449" max="8449" width="8.7109375" style="50" customWidth="1"/>
    <col min="8450" max="8450" width="112.28515625" style="50" customWidth="1"/>
    <col min="8451" max="8704" width="9.140625" style="50"/>
    <col min="8705" max="8705" width="8.7109375" style="50" customWidth="1"/>
    <col min="8706" max="8706" width="112.28515625" style="50" customWidth="1"/>
    <col min="8707" max="8960" width="9.140625" style="50"/>
    <col min="8961" max="8961" width="8.7109375" style="50" customWidth="1"/>
    <col min="8962" max="8962" width="112.28515625" style="50" customWidth="1"/>
    <col min="8963" max="9216" width="9.140625" style="50"/>
    <col min="9217" max="9217" width="8.7109375" style="50" customWidth="1"/>
    <col min="9218" max="9218" width="112.28515625" style="50" customWidth="1"/>
    <col min="9219" max="9472" width="9.140625" style="50"/>
    <col min="9473" max="9473" width="8.7109375" style="50" customWidth="1"/>
    <col min="9474" max="9474" width="112.28515625" style="50" customWidth="1"/>
    <col min="9475" max="9728" width="9.140625" style="50"/>
    <col min="9729" max="9729" width="8.7109375" style="50" customWidth="1"/>
    <col min="9730" max="9730" width="112.28515625" style="50" customWidth="1"/>
    <col min="9731" max="9984" width="9.140625" style="50"/>
    <col min="9985" max="9985" width="8.7109375" style="50" customWidth="1"/>
    <col min="9986" max="9986" width="112.28515625" style="50" customWidth="1"/>
    <col min="9987" max="10240" width="9.140625" style="50"/>
    <col min="10241" max="10241" width="8.7109375" style="50" customWidth="1"/>
    <col min="10242" max="10242" width="112.28515625" style="50" customWidth="1"/>
    <col min="10243" max="10496" width="9.140625" style="50"/>
    <col min="10497" max="10497" width="8.7109375" style="50" customWidth="1"/>
    <col min="10498" max="10498" width="112.28515625" style="50" customWidth="1"/>
    <col min="10499" max="10752" width="9.140625" style="50"/>
    <col min="10753" max="10753" width="8.7109375" style="50" customWidth="1"/>
    <col min="10754" max="10754" width="112.28515625" style="50" customWidth="1"/>
    <col min="10755" max="11008" width="9.140625" style="50"/>
    <col min="11009" max="11009" width="8.7109375" style="50" customWidth="1"/>
    <col min="11010" max="11010" width="112.28515625" style="50" customWidth="1"/>
    <col min="11011" max="11264" width="9.140625" style="50"/>
    <col min="11265" max="11265" width="8.7109375" style="50" customWidth="1"/>
    <col min="11266" max="11266" width="112.28515625" style="50" customWidth="1"/>
    <col min="11267" max="11520" width="9.140625" style="50"/>
    <col min="11521" max="11521" width="8.7109375" style="50" customWidth="1"/>
    <col min="11522" max="11522" width="112.28515625" style="50" customWidth="1"/>
    <col min="11523" max="11776" width="9.140625" style="50"/>
    <col min="11777" max="11777" width="8.7109375" style="50" customWidth="1"/>
    <col min="11778" max="11778" width="112.28515625" style="50" customWidth="1"/>
    <col min="11779" max="12032" width="9.140625" style="50"/>
    <col min="12033" max="12033" width="8.7109375" style="50" customWidth="1"/>
    <col min="12034" max="12034" width="112.28515625" style="50" customWidth="1"/>
    <col min="12035" max="12288" width="9.140625" style="50"/>
    <col min="12289" max="12289" width="8.7109375" style="50" customWidth="1"/>
    <col min="12290" max="12290" width="112.28515625" style="50" customWidth="1"/>
    <col min="12291" max="12544" width="9.140625" style="50"/>
    <col min="12545" max="12545" width="8.7109375" style="50" customWidth="1"/>
    <col min="12546" max="12546" width="112.28515625" style="50" customWidth="1"/>
    <col min="12547" max="12800" width="9.140625" style="50"/>
    <col min="12801" max="12801" width="8.7109375" style="50" customWidth="1"/>
    <col min="12802" max="12802" width="112.28515625" style="50" customWidth="1"/>
    <col min="12803" max="13056" width="9.140625" style="50"/>
    <col min="13057" max="13057" width="8.7109375" style="50" customWidth="1"/>
    <col min="13058" max="13058" width="112.28515625" style="50" customWidth="1"/>
    <col min="13059" max="13312" width="9.140625" style="50"/>
    <col min="13313" max="13313" width="8.7109375" style="50" customWidth="1"/>
    <col min="13314" max="13314" width="112.28515625" style="50" customWidth="1"/>
    <col min="13315" max="13568" width="9.140625" style="50"/>
    <col min="13569" max="13569" width="8.7109375" style="50" customWidth="1"/>
    <col min="13570" max="13570" width="112.28515625" style="50" customWidth="1"/>
    <col min="13571" max="13824" width="9.140625" style="50"/>
    <col min="13825" max="13825" width="8.7109375" style="50" customWidth="1"/>
    <col min="13826" max="13826" width="112.28515625" style="50" customWidth="1"/>
    <col min="13827" max="14080" width="9.140625" style="50"/>
    <col min="14081" max="14081" width="8.7109375" style="50" customWidth="1"/>
    <col min="14082" max="14082" width="112.28515625" style="50" customWidth="1"/>
    <col min="14083" max="14336" width="9.140625" style="50"/>
    <col min="14337" max="14337" width="8.7109375" style="50" customWidth="1"/>
    <col min="14338" max="14338" width="112.28515625" style="50" customWidth="1"/>
    <col min="14339" max="14592" width="9.140625" style="50"/>
    <col min="14593" max="14593" width="8.7109375" style="50" customWidth="1"/>
    <col min="14594" max="14594" width="112.28515625" style="50" customWidth="1"/>
    <col min="14595" max="14848" width="9.140625" style="50"/>
    <col min="14849" max="14849" width="8.7109375" style="50" customWidth="1"/>
    <col min="14850" max="14850" width="112.28515625" style="50" customWidth="1"/>
    <col min="14851" max="15104" width="9.140625" style="50"/>
    <col min="15105" max="15105" width="8.7109375" style="50" customWidth="1"/>
    <col min="15106" max="15106" width="112.28515625" style="50" customWidth="1"/>
    <col min="15107" max="15360" width="9.140625" style="50"/>
    <col min="15361" max="15361" width="8.7109375" style="50" customWidth="1"/>
    <col min="15362" max="15362" width="112.28515625" style="50" customWidth="1"/>
    <col min="15363" max="15616" width="9.140625" style="50"/>
    <col min="15617" max="15617" width="8.7109375" style="50" customWidth="1"/>
    <col min="15618" max="15618" width="112.28515625" style="50" customWidth="1"/>
    <col min="15619" max="15872" width="9.140625" style="50"/>
    <col min="15873" max="15873" width="8.7109375" style="50" customWidth="1"/>
    <col min="15874" max="15874" width="112.28515625" style="50" customWidth="1"/>
    <col min="15875" max="16128" width="9.140625" style="50"/>
    <col min="16129" max="16129" width="8.7109375" style="50" customWidth="1"/>
    <col min="16130" max="16130" width="112.28515625" style="50" customWidth="1"/>
    <col min="16131" max="16384" width="9.140625" style="50"/>
  </cols>
  <sheetData>
    <row r="1" spans="1:2">
      <c r="B1" s="55" t="s">
        <v>8</v>
      </c>
    </row>
    <row r="2" spans="1:2">
      <c r="B2" s="55"/>
    </row>
    <row r="3" spans="1:2">
      <c r="A3" s="56" t="s">
        <v>9</v>
      </c>
      <c r="B3" s="57" t="s">
        <v>10</v>
      </c>
    </row>
    <row r="4" spans="1:2">
      <c r="A4" s="56" t="s">
        <v>11</v>
      </c>
      <c r="B4" s="57" t="s">
        <v>12</v>
      </c>
    </row>
    <row r="5" spans="1:2">
      <c r="A5" s="58" t="s">
        <v>13</v>
      </c>
      <c r="B5" s="57" t="s">
        <v>14</v>
      </c>
    </row>
    <row r="6" spans="1:2">
      <c r="A6" s="58" t="s">
        <v>15</v>
      </c>
      <c r="B6" s="57" t="s">
        <v>16</v>
      </c>
    </row>
    <row r="7" spans="1:2" ht="13.15" customHeight="1">
      <c r="A7" s="58" t="s">
        <v>17</v>
      </c>
      <c r="B7" s="57" t="s">
        <v>18</v>
      </c>
    </row>
    <row r="8" spans="1:2" ht="15" customHeight="1">
      <c r="A8" s="58" t="s">
        <v>19</v>
      </c>
      <c r="B8" s="57" t="s">
        <v>20</v>
      </c>
    </row>
    <row r="9" spans="1:2">
      <c r="A9" s="56" t="s">
        <v>21</v>
      </c>
      <c r="B9" s="59" t="s">
        <v>22</v>
      </c>
    </row>
    <row r="10" spans="1:2" ht="15.6" customHeight="1">
      <c r="A10" s="58" t="s">
        <v>23</v>
      </c>
      <c r="B10" s="59" t="s">
        <v>24</v>
      </c>
    </row>
    <row r="11" spans="1:2">
      <c r="A11" s="56" t="s">
        <v>25</v>
      </c>
      <c r="B11" s="59" t="s">
        <v>26</v>
      </c>
    </row>
    <row r="12" spans="1:2">
      <c r="A12" s="56" t="s">
        <v>27</v>
      </c>
      <c r="B12" s="59" t="s">
        <v>28</v>
      </c>
    </row>
    <row r="13" spans="1:2">
      <c r="A13" s="56" t="s">
        <v>29</v>
      </c>
      <c r="B13" s="59" t="s">
        <v>30</v>
      </c>
    </row>
    <row r="14" spans="1:2">
      <c r="A14" s="56" t="s">
        <v>31</v>
      </c>
      <c r="B14" s="59" t="s">
        <v>32</v>
      </c>
    </row>
    <row r="15" spans="1:2">
      <c r="A15" s="58" t="s">
        <v>57</v>
      </c>
      <c r="B15" s="59" t="s">
        <v>33</v>
      </c>
    </row>
    <row r="16" spans="1:2">
      <c r="A16" s="58" t="s">
        <v>58</v>
      </c>
      <c r="B16" s="59" t="s">
        <v>34</v>
      </c>
    </row>
    <row r="17" spans="1:2">
      <c r="A17" s="58" t="s">
        <v>59</v>
      </c>
      <c r="B17" s="59" t="s">
        <v>35</v>
      </c>
    </row>
    <row r="18" spans="1:2">
      <c r="A18" s="58" t="s">
        <v>60</v>
      </c>
      <c r="B18" s="59" t="s">
        <v>36</v>
      </c>
    </row>
    <row r="19" spans="1:2">
      <c r="A19" s="58" t="s">
        <v>61</v>
      </c>
      <c r="B19" s="59" t="s">
        <v>37</v>
      </c>
    </row>
    <row r="20" spans="1:2">
      <c r="A20" s="56" t="s">
        <v>186</v>
      </c>
      <c r="B20" s="59" t="s">
        <v>192</v>
      </c>
    </row>
    <row r="21" spans="1:2">
      <c r="A21" s="58" t="s">
        <v>62</v>
      </c>
      <c r="B21" s="59" t="s">
        <v>203</v>
      </c>
    </row>
    <row r="22" spans="1:2" ht="13.9" customHeight="1">
      <c r="A22" s="58" t="s">
        <v>194</v>
      </c>
      <c r="B22" s="59" t="s">
        <v>39</v>
      </c>
    </row>
    <row r="23" spans="1:2">
      <c r="A23" s="58" t="s">
        <v>195</v>
      </c>
      <c r="B23" s="59" t="s">
        <v>40</v>
      </c>
    </row>
    <row r="24" spans="1:2">
      <c r="A24" s="58" t="s">
        <v>196</v>
      </c>
      <c r="B24" s="59" t="s">
        <v>41</v>
      </c>
    </row>
    <row r="25" spans="1:2">
      <c r="A25" s="58" t="s">
        <v>197</v>
      </c>
      <c r="B25" s="59" t="s">
        <v>42</v>
      </c>
    </row>
    <row r="26" spans="1:2">
      <c r="A26" s="58" t="s">
        <v>198</v>
      </c>
      <c r="B26" s="59" t="s">
        <v>43</v>
      </c>
    </row>
    <row r="27" spans="1:2" ht="13.9" customHeight="1">
      <c r="A27" s="58" t="s">
        <v>199</v>
      </c>
      <c r="B27" s="59" t="s">
        <v>44</v>
      </c>
    </row>
    <row r="28" spans="1:2">
      <c r="A28" s="58" t="s">
        <v>200</v>
      </c>
      <c r="B28" s="59" t="s">
        <v>45</v>
      </c>
    </row>
    <row r="29" spans="1:2" ht="14.45" customHeight="1">
      <c r="A29" s="58" t="s">
        <v>201</v>
      </c>
      <c r="B29" s="59" t="s">
        <v>46</v>
      </c>
    </row>
    <row r="30" spans="1:2">
      <c r="A30" s="58" t="s">
        <v>202</v>
      </c>
      <c r="B30" s="59" t="s">
        <v>47</v>
      </c>
    </row>
    <row r="31" spans="1:2" ht="13.9" customHeight="1">
      <c r="A31" s="56" t="s">
        <v>38</v>
      </c>
      <c r="B31" s="59" t="s">
        <v>49</v>
      </c>
    </row>
    <row r="32" spans="1:2">
      <c r="A32" s="56" t="s">
        <v>48</v>
      </c>
      <c r="B32" s="59" t="s">
        <v>51</v>
      </c>
    </row>
    <row r="33" spans="1:3">
      <c r="A33" s="56" t="s">
        <v>50</v>
      </c>
      <c r="B33" s="59" t="s">
        <v>54</v>
      </c>
    </row>
    <row r="34" spans="1:3">
      <c r="A34" s="56" t="s">
        <v>52</v>
      </c>
      <c r="B34" s="59" t="s">
        <v>56</v>
      </c>
    </row>
    <row r="35" spans="1:3">
      <c r="A35" s="56" t="s">
        <v>53</v>
      </c>
      <c r="B35" s="334" t="s">
        <v>230</v>
      </c>
      <c r="C35" s="60"/>
    </row>
    <row r="36" spans="1:3">
      <c r="A36" s="56" t="s">
        <v>55</v>
      </c>
      <c r="B36" s="334" t="s">
        <v>231</v>
      </c>
      <c r="C36" s="60"/>
    </row>
  </sheetData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2" location="'8'!A1" display="Крупный рогатый скот "/>
    <hyperlink ref="B23" location="'8'!A1" display="из них коровы "/>
    <hyperlink ref="B24" location="'8'!A1" display="Численность крупного рогатого скота по направлению продуктивности"/>
    <hyperlink ref="B25" location="'8'!A1" display="Овцы "/>
    <hyperlink ref="B26" location="'8'!A1" display="Козы "/>
    <hyperlink ref="B27" location="'8'!A1" display="Свиньи "/>
    <hyperlink ref="B28" location="'8'!A1" display="Лошади  "/>
    <hyperlink ref="B29" location="'8'!A1" display="Верблюды  "/>
    <hyperlink ref="B30" location="'8'!A1" display="Птица "/>
    <hyperlink ref="B31" location="'9'!A1" display="Средний надой молока на одну дойную корову"/>
    <hyperlink ref="B32" location="'10'!A1" display="Средний выход яиц на одну курицу-несушку"/>
    <hyperlink ref="B33" location="'11'!A1" display="Получено приплода от сельскохозяйственных животных"/>
    <hyperlink ref="B34" location="'12'!A1" display="Падеж скота"/>
    <hyperlink ref="B35" location="'13'!A1" display="Наличие кормов в сельхозпредприятиях по состоянию на 1 апреля"/>
    <hyperlink ref="B36" location="'14'!A1" display="Наличие кормов в сельхозпредприятиях по видам по состоянию на 1  апреля"/>
    <hyperlink ref="B21" location="'8'!A1" display="Численность скота и птицы по состоянию на 1 октября"/>
  </hyperlinks>
  <pageMargins left="0.78740157480314965" right="0.39370078740157483" top="0.39370078740157483" bottom="0.39370078740157483" header="0" footer="0"/>
  <pageSetup paperSize="9" scale="98" orientation="landscape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75" workbookViewId="0">
      <selection activeCell="A9" sqref="A9:XFD9"/>
    </sheetView>
  </sheetViews>
  <sheetFormatPr defaultRowHeight="12"/>
  <cols>
    <col min="1" max="1" width="23.140625" style="17" customWidth="1"/>
    <col min="2" max="2" width="11.28515625" style="17" customWidth="1"/>
    <col min="3" max="3" width="11.7109375" style="17" customWidth="1"/>
    <col min="4" max="4" width="10.140625" style="17" customWidth="1"/>
    <col min="5" max="6" width="10.85546875" style="17" customWidth="1"/>
    <col min="7" max="7" width="8.85546875" style="17" customWidth="1"/>
    <col min="8" max="9" width="9.85546875" style="17" customWidth="1"/>
    <col min="10" max="10" width="9.42578125" style="17" customWidth="1"/>
    <col min="11" max="11" width="11.140625" style="17" customWidth="1"/>
    <col min="12" max="12" width="10.140625" style="17" customWidth="1"/>
    <col min="13" max="13" width="9.42578125" style="17" customWidth="1"/>
    <col min="14" max="16" width="10.140625" style="17" customWidth="1"/>
    <col min="17" max="18" width="9.85546875" style="17" bestFit="1" customWidth="1"/>
    <col min="19" max="16384" width="9.140625" style="17"/>
  </cols>
  <sheetData>
    <row r="1" spans="1:18" ht="32.25" customHeight="1">
      <c r="A1" s="342" t="s">
        <v>10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8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8" ht="18" customHeight="1">
      <c r="A3" s="353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20"/>
    </row>
    <row r="4" spans="1:18" ht="30.75" customHeight="1">
      <c r="A4" s="353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20"/>
    </row>
    <row r="5" spans="1:18" ht="39.75" customHeight="1">
      <c r="A5" s="353"/>
      <c r="B5" s="21" t="s">
        <v>178</v>
      </c>
      <c r="C5" s="21" t="s">
        <v>77</v>
      </c>
      <c r="D5" s="21" t="s">
        <v>179</v>
      </c>
      <c r="E5" s="21" t="s">
        <v>178</v>
      </c>
      <c r="F5" s="21" t="s">
        <v>77</v>
      </c>
      <c r="G5" s="21" t="s">
        <v>179</v>
      </c>
      <c r="H5" s="21" t="s">
        <v>178</v>
      </c>
      <c r="I5" s="21" t="s">
        <v>77</v>
      </c>
      <c r="J5" s="21" t="s">
        <v>179</v>
      </c>
      <c r="K5" s="21" t="s">
        <v>178</v>
      </c>
      <c r="L5" s="21" t="s">
        <v>77</v>
      </c>
      <c r="M5" s="22" t="s">
        <v>179</v>
      </c>
      <c r="N5" s="21" t="s">
        <v>178</v>
      </c>
      <c r="O5" s="21" t="s">
        <v>77</v>
      </c>
      <c r="P5" s="22" t="s">
        <v>179</v>
      </c>
      <c r="Q5" s="20"/>
    </row>
    <row r="6" spans="1:18" ht="26.25" customHeight="1">
      <c r="A6" s="343" t="s">
        <v>226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7" spans="1:18" ht="45.75" customHeight="1">
      <c r="A7" s="23" t="s">
        <v>76</v>
      </c>
      <c r="B7" s="24">
        <f>E7+H7</f>
        <v>235076.72000000003</v>
      </c>
      <c r="C7" s="24">
        <f>F7+I7</f>
        <v>218984.40000000002</v>
      </c>
      <c r="D7" s="24">
        <f>B7/C7*100</f>
        <v>107.34861478717205</v>
      </c>
      <c r="E7" s="25">
        <f>'2.1'!E7</f>
        <v>153532.55000000002</v>
      </c>
      <c r="F7" s="26">
        <f>'2.1'!F7</f>
        <v>140284.79</v>
      </c>
      <c r="G7" s="24">
        <f>E7/F7*100</f>
        <v>109.44347566118893</v>
      </c>
      <c r="H7" s="25">
        <f>'2.1'!H7</f>
        <v>81544.170000000013</v>
      </c>
      <c r="I7" s="26">
        <f>'2.1'!I7</f>
        <v>78699.61</v>
      </c>
      <c r="J7" s="24">
        <f>H7/I7*100</f>
        <v>103.61445247314442</v>
      </c>
      <c r="K7" s="25">
        <f>'2.1'!K7</f>
        <v>224021.69999999995</v>
      </c>
      <c r="L7" s="26">
        <f>'2.1'!L7</f>
        <v>233089.72999999998</v>
      </c>
      <c r="M7" s="24">
        <f>K7/L7*100</f>
        <v>96.109639836984655</v>
      </c>
      <c r="N7" s="27">
        <f>'2.1'!N7</f>
        <v>459098.40999999992</v>
      </c>
      <c r="O7" s="27">
        <f>'2.1'!O7</f>
        <v>452074.10000000009</v>
      </c>
      <c r="P7" s="27">
        <f>N7/O7*100</f>
        <v>101.55379615863855</v>
      </c>
      <c r="Q7" s="314"/>
      <c r="R7" s="265"/>
    </row>
    <row r="8" spans="1:18" ht="46.5" customHeight="1">
      <c r="A8" s="28" t="s">
        <v>75</v>
      </c>
      <c r="B8" s="24">
        <f>E8+H8</f>
        <v>154866.32999999999</v>
      </c>
      <c r="C8" s="24">
        <f>F8+I8</f>
        <v>143292.38999999998</v>
      </c>
      <c r="D8" s="24">
        <f t="shared" ref="D8:D12" si="0">B8/C8*100</f>
        <v>108.07714910749971</v>
      </c>
      <c r="E8" s="25">
        <f>'2.3'!E6</f>
        <v>112742.95</v>
      </c>
      <c r="F8" s="25">
        <f>'2.3'!F6</f>
        <v>102322.00999999998</v>
      </c>
      <c r="G8" s="24">
        <f t="shared" ref="G8:G12" si="1">E8/F8*100</f>
        <v>110.1844559152034</v>
      </c>
      <c r="H8" s="27">
        <f>'2.3'!H6</f>
        <v>42123.38</v>
      </c>
      <c r="I8" s="29">
        <f>'2.3'!I6</f>
        <v>40970.380000000005</v>
      </c>
      <c r="J8" s="24">
        <f t="shared" ref="J8:J12" si="2">H8/I8*100</f>
        <v>102.81422823024829</v>
      </c>
      <c r="K8" s="27">
        <f>'2.3'!K6</f>
        <v>116509.29999999999</v>
      </c>
      <c r="L8" s="29">
        <f>'2.3'!L6</f>
        <v>121327.51999999999</v>
      </c>
      <c r="M8" s="24">
        <f t="shared" ref="M8:M12" si="3">K8/L8*100</f>
        <v>96.028749289526388</v>
      </c>
      <c r="N8" s="27">
        <f>'2.3'!N6</f>
        <v>271375.64</v>
      </c>
      <c r="O8" s="27">
        <f>'2.3'!O6</f>
        <v>264619.90000000002</v>
      </c>
      <c r="P8" s="27">
        <f t="shared" ref="P8:P12" si="4">N8/O8*100</f>
        <v>102.5529977148355</v>
      </c>
      <c r="Q8" s="314"/>
    </row>
    <row r="9" spans="1:18" ht="16.5" customHeight="1">
      <c r="A9" s="28" t="s">
        <v>74</v>
      </c>
      <c r="B9" s="24">
        <f t="shared" ref="B9:B12" si="5">E9+H9</f>
        <v>347211.69999999995</v>
      </c>
      <c r="C9" s="24">
        <f t="shared" ref="C9:C12" si="6">F9+I9</f>
        <v>316834.2</v>
      </c>
      <c r="D9" s="24">
        <f t="shared" si="0"/>
        <v>109.5878222742368</v>
      </c>
      <c r="E9" s="27">
        <f>'3'!E6</f>
        <v>151838.39999999999</v>
      </c>
      <c r="F9" s="29">
        <f>'3'!F6</f>
        <v>127569</v>
      </c>
      <c r="G9" s="24">
        <f t="shared" si="1"/>
        <v>119.02452790254685</v>
      </c>
      <c r="H9" s="27">
        <f>'3'!H6</f>
        <v>195373.3</v>
      </c>
      <c r="I9" s="29">
        <f>'3'!I6</f>
        <v>189265.2</v>
      </c>
      <c r="J9" s="24">
        <f t="shared" si="2"/>
        <v>103.2272705177708</v>
      </c>
      <c r="K9" s="27">
        <f>'3'!K6</f>
        <v>588728.49999999988</v>
      </c>
      <c r="L9" s="29">
        <f>'3'!L6</f>
        <v>585818.1</v>
      </c>
      <c r="M9" s="24">
        <f t="shared" si="3"/>
        <v>100.49680950452024</v>
      </c>
      <c r="N9" s="27">
        <f>'3'!N6</f>
        <v>935940.29999999981</v>
      </c>
      <c r="O9" s="27">
        <f>'3'!O6</f>
        <v>902652.1</v>
      </c>
      <c r="P9" s="27">
        <f t="shared" si="4"/>
        <v>103.68782169786121</v>
      </c>
      <c r="Q9" s="314"/>
    </row>
    <row r="10" spans="1:18" ht="16.5" customHeight="1">
      <c r="A10" s="28" t="s">
        <v>73</v>
      </c>
      <c r="B10" s="24">
        <f t="shared" si="5"/>
        <v>935446.40000000014</v>
      </c>
      <c r="C10" s="24">
        <f t="shared" si="6"/>
        <v>922285.40000000014</v>
      </c>
      <c r="D10" s="24">
        <f t="shared" si="0"/>
        <v>101.42699862753982</v>
      </c>
      <c r="E10" s="27">
        <f>'4'!E6</f>
        <v>931267.40000000014</v>
      </c>
      <c r="F10" s="27">
        <f>'4'!F6</f>
        <v>918488.00000000012</v>
      </c>
      <c r="G10" s="24">
        <f t="shared" si="1"/>
        <v>101.39135187394936</v>
      </c>
      <c r="H10" s="27">
        <f>'4'!H6</f>
        <v>4179</v>
      </c>
      <c r="I10" s="27">
        <f>'4'!I6</f>
        <v>3797.4</v>
      </c>
      <c r="J10" s="24">
        <f t="shared" si="2"/>
        <v>110.04898088165587</v>
      </c>
      <c r="K10" s="27">
        <f>'4'!K6</f>
        <v>131641.99999999997</v>
      </c>
      <c r="L10" s="27">
        <f>'4'!L6</f>
        <v>136527.20000000001</v>
      </c>
      <c r="M10" s="24">
        <f t="shared" si="3"/>
        <v>96.421811917332192</v>
      </c>
      <c r="N10" s="27">
        <f>'4'!N6</f>
        <v>1067088.3999999997</v>
      </c>
      <c r="O10" s="27">
        <f>'4'!O6</f>
        <v>1058812.7</v>
      </c>
      <c r="P10" s="27">
        <f t="shared" si="4"/>
        <v>100.78160188293923</v>
      </c>
      <c r="Q10" s="314"/>
    </row>
    <row r="11" spans="1:18" ht="16.5" customHeight="1">
      <c r="A11" s="23" t="s">
        <v>72</v>
      </c>
      <c r="B11" s="24">
        <f t="shared" si="5"/>
        <v>227385</v>
      </c>
      <c r="C11" s="24">
        <f t="shared" si="6"/>
        <v>219124</v>
      </c>
      <c r="D11" s="24">
        <f t="shared" si="0"/>
        <v>103.77001150033772</v>
      </c>
      <c r="E11" s="30">
        <f>'5'!E6</f>
        <v>57093</v>
      </c>
      <c r="F11" s="30">
        <f>'5'!F6</f>
        <v>47695</v>
      </c>
      <c r="G11" s="24">
        <f t="shared" si="1"/>
        <v>119.70437152741378</v>
      </c>
      <c r="H11" s="30">
        <f>'5'!H6</f>
        <v>170292</v>
      </c>
      <c r="I11" s="30">
        <f>'5'!I6</f>
        <v>171429</v>
      </c>
      <c r="J11" s="24">
        <f t="shared" si="2"/>
        <v>99.33675165812086</v>
      </c>
      <c r="K11" s="30">
        <f>'5'!K6</f>
        <v>448941</v>
      </c>
      <c r="L11" s="30">
        <f>'5'!L6</f>
        <v>523663</v>
      </c>
      <c r="M11" s="24">
        <f t="shared" si="3"/>
        <v>85.730899452510485</v>
      </c>
      <c r="N11" s="27">
        <f>'5'!N6</f>
        <v>676326</v>
      </c>
      <c r="O11" s="27">
        <f>'5'!O6</f>
        <v>742787</v>
      </c>
      <c r="P11" s="27">
        <f t="shared" si="4"/>
        <v>91.052482070903224</v>
      </c>
    </row>
    <row r="12" spans="1:18" ht="16.5" customHeight="1">
      <c r="A12" s="23" t="s">
        <v>71</v>
      </c>
      <c r="B12" s="24">
        <f t="shared" si="5"/>
        <v>348373</v>
      </c>
      <c r="C12" s="24">
        <f t="shared" si="6"/>
        <v>333993</v>
      </c>
      <c r="D12" s="24">
        <f t="shared" si="0"/>
        <v>104.30547945615626</v>
      </c>
      <c r="E12" s="31">
        <f>'6'!E6</f>
        <v>31454</v>
      </c>
      <c r="F12" s="31">
        <f>'6'!F6</f>
        <v>21853</v>
      </c>
      <c r="G12" s="24">
        <f t="shared" si="1"/>
        <v>143.93447123964674</v>
      </c>
      <c r="H12" s="31">
        <f>'6'!H6</f>
        <v>316919</v>
      </c>
      <c r="I12" s="31">
        <f>'6'!I6</f>
        <v>312140</v>
      </c>
      <c r="J12" s="24">
        <f t="shared" si="2"/>
        <v>101.53104376241431</v>
      </c>
      <c r="K12" s="31">
        <f>'6'!K6</f>
        <v>1030895</v>
      </c>
      <c r="L12" s="31">
        <f>'6'!L6</f>
        <v>1230090</v>
      </c>
      <c r="M12" s="24">
        <f t="shared" si="3"/>
        <v>83.806469445325135</v>
      </c>
      <c r="N12" s="27">
        <f>'6'!N6</f>
        <v>1379268</v>
      </c>
      <c r="O12" s="27">
        <f>'6'!O6</f>
        <v>1564083</v>
      </c>
      <c r="P12" s="27">
        <f t="shared" si="4"/>
        <v>88.183811217179652</v>
      </c>
    </row>
    <row r="13" spans="1:18" s="32" customFormat="1" ht="28.5" customHeight="1">
      <c r="A13" s="344" t="s">
        <v>220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</row>
    <row r="14" spans="1:18" ht="12.75" customHeight="1">
      <c r="A14" s="33" t="s">
        <v>70</v>
      </c>
      <c r="B14" s="35">
        <f>E14+H14</f>
        <v>4710065</v>
      </c>
      <c r="C14" s="35">
        <f t="shared" ref="C14" si="7">F14+I14</f>
        <v>4502449</v>
      </c>
      <c r="D14" s="24">
        <f>B14/C14*100</f>
        <v>104.61117938259822</v>
      </c>
      <c r="E14" s="31">
        <f>'8'!E8</f>
        <v>864035</v>
      </c>
      <c r="F14" s="31">
        <f>'8'!F8</f>
        <v>827555</v>
      </c>
      <c r="G14" s="24">
        <f>E14/F14*100</f>
        <v>104.40816622460139</v>
      </c>
      <c r="H14" s="31">
        <f>'8'!H8</f>
        <v>3846030</v>
      </c>
      <c r="I14" s="31">
        <f>'8'!I8</f>
        <v>3674894</v>
      </c>
      <c r="J14" s="24">
        <f>H14/I14*100</f>
        <v>104.65689622612244</v>
      </c>
      <c r="K14" s="31">
        <f>'8'!K8</f>
        <v>4403214</v>
      </c>
      <c r="L14" s="31">
        <f>'8'!L8</f>
        <v>4748259</v>
      </c>
      <c r="M14" s="24">
        <f>K14/L14*100</f>
        <v>92.733231274873589</v>
      </c>
      <c r="N14" s="259">
        <f>'8'!N8</f>
        <v>9113279</v>
      </c>
      <c r="O14" s="259">
        <f>'8'!O8</f>
        <v>9250708</v>
      </c>
      <c r="P14" s="65">
        <f>N14/O14*100</f>
        <v>98.514394790106877</v>
      </c>
    </row>
    <row r="15" spans="1:18" ht="13.15" customHeight="1">
      <c r="A15" s="34" t="s">
        <v>69</v>
      </c>
      <c r="B15" s="35">
        <f t="shared" ref="B15:B21" si="8">E15+H15</f>
        <v>2365438</v>
      </c>
      <c r="C15" s="35">
        <f t="shared" ref="C15:C21" si="9">F15+I15</f>
        <v>2118873</v>
      </c>
      <c r="D15" s="24">
        <f t="shared" ref="D15:D21" si="10">B15/C15*100</f>
        <v>111.63661059440561</v>
      </c>
      <c r="E15" s="35">
        <f>'8'!E35</f>
        <v>355238</v>
      </c>
      <c r="F15" s="35">
        <f>'8'!F35</f>
        <v>318095</v>
      </c>
      <c r="G15" s="24">
        <f t="shared" ref="G15:G21" si="11">E15/F15*100</f>
        <v>111.67670035681165</v>
      </c>
      <c r="H15" s="35">
        <f>'8'!H35</f>
        <v>2010200</v>
      </c>
      <c r="I15" s="35">
        <f>'8'!I35</f>
        <v>1800778</v>
      </c>
      <c r="J15" s="24">
        <f t="shared" ref="J15:J21" si="12">H15/I15*100</f>
        <v>111.62952901468144</v>
      </c>
      <c r="K15" s="35">
        <f>'8'!K35</f>
        <v>2120061</v>
      </c>
      <c r="L15" s="35">
        <f>'8'!L35</f>
        <v>2022273</v>
      </c>
      <c r="M15" s="24">
        <f t="shared" ref="M15:M21" si="13">K15/L15*100</f>
        <v>104.83554890956859</v>
      </c>
      <c r="N15" s="259">
        <f>'8'!N35</f>
        <v>4485499</v>
      </c>
      <c r="O15" s="259">
        <f>'8'!O35</f>
        <v>4141146</v>
      </c>
      <c r="P15" s="65">
        <f t="shared" ref="P15:P21" si="14">N15/O15*100</f>
        <v>108.31540351390655</v>
      </c>
    </row>
    <row r="16" spans="1:18" ht="13.15" customHeight="1">
      <c r="A16" s="33" t="s">
        <v>68</v>
      </c>
      <c r="B16" s="35">
        <f t="shared" si="8"/>
        <v>12101566</v>
      </c>
      <c r="C16" s="35">
        <f t="shared" si="9"/>
        <v>10906658</v>
      </c>
      <c r="D16" s="24">
        <f t="shared" si="10"/>
        <v>110.95576665189282</v>
      </c>
      <c r="E16" s="31">
        <f>'8'!E119</f>
        <v>1240537</v>
      </c>
      <c r="F16" s="31">
        <f>'8'!F119</f>
        <v>1144554</v>
      </c>
      <c r="G16" s="24">
        <f t="shared" si="11"/>
        <v>108.38606129549152</v>
      </c>
      <c r="H16" s="31">
        <f>'8'!H119</f>
        <v>10861029</v>
      </c>
      <c r="I16" s="31">
        <f>'8'!I119</f>
        <v>9762104</v>
      </c>
      <c r="J16" s="24">
        <f t="shared" si="12"/>
        <v>111.25705073414503</v>
      </c>
      <c r="K16" s="31">
        <f>'8'!K119</f>
        <v>9348197</v>
      </c>
      <c r="L16" s="31">
        <f>'8'!L119</f>
        <v>10974231</v>
      </c>
      <c r="M16" s="24">
        <f t="shared" si="13"/>
        <v>85.183162264399215</v>
      </c>
      <c r="N16" s="259">
        <f>'8'!N119</f>
        <v>21449763</v>
      </c>
      <c r="O16" s="259">
        <f>'8'!O119</f>
        <v>21880889</v>
      </c>
      <c r="P16" s="65">
        <f t="shared" si="14"/>
        <v>98.029668721412548</v>
      </c>
      <c r="Q16" s="315"/>
      <c r="R16" s="315"/>
    </row>
    <row r="17" spans="1:16" ht="13.9" customHeight="1">
      <c r="A17" s="33" t="s">
        <v>67</v>
      </c>
      <c r="B17" s="35">
        <f t="shared" si="8"/>
        <v>762334</v>
      </c>
      <c r="C17" s="35">
        <f t="shared" si="9"/>
        <v>766980</v>
      </c>
      <c r="D17" s="24">
        <f t="shared" si="10"/>
        <v>99.394247568385097</v>
      </c>
      <c r="E17" s="31">
        <f>'8'!E147</f>
        <v>24798</v>
      </c>
      <c r="F17" s="31">
        <f>'8'!F147</f>
        <v>21886</v>
      </c>
      <c r="G17" s="24">
        <f t="shared" si="11"/>
        <v>113.3053093301654</v>
      </c>
      <c r="H17" s="31">
        <f>'8'!H147</f>
        <v>737536</v>
      </c>
      <c r="I17" s="31">
        <f>'8'!I147</f>
        <v>745094</v>
      </c>
      <c r="J17" s="24">
        <f t="shared" si="12"/>
        <v>98.985631343159383</v>
      </c>
      <c r="K17" s="31">
        <f>'8'!K147</f>
        <v>1500226</v>
      </c>
      <c r="L17" s="31">
        <f>'8'!L147</f>
        <v>1827145</v>
      </c>
      <c r="M17" s="24">
        <f t="shared" si="13"/>
        <v>82.107659764277059</v>
      </c>
      <c r="N17" s="259">
        <f>'8'!N147</f>
        <v>2262560</v>
      </c>
      <c r="O17" s="259">
        <f>'8'!O147</f>
        <v>2594126</v>
      </c>
      <c r="P17" s="65">
        <f t="shared" si="14"/>
        <v>87.218585373262513</v>
      </c>
    </row>
    <row r="18" spans="1:16" ht="13.9" customHeight="1">
      <c r="A18" s="33" t="s">
        <v>66</v>
      </c>
      <c r="B18" s="35">
        <f t="shared" si="8"/>
        <v>310327</v>
      </c>
      <c r="C18" s="35">
        <f t="shared" si="9"/>
        <v>328983</v>
      </c>
      <c r="D18" s="24">
        <f t="shared" si="10"/>
        <v>94.329190262110814</v>
      </c>
      <c r="E18" s="31">
        <f>'8'!E175</f>
        <v>259636</v>
      </c>
      <c r="F18" s="31">
        <f>'8'!F175</f>
        <v>251687</v>
      </c>
      <c r="G18" s="24">
        <f t="shared" si="11"/>
        <v>103.15828787343008</v>
      </c>
      <c r="H18" s="31">
        <f>'8'!H175</f>
        <v>50691</v>
      </c>
      <c r="I18" s="31">
        <f>'8'!I175</f>
        <v>77296</v>
      </c>
      <c r="J18" s="24">
        <f t="shared" si="12"/>
        <v>65.580366383771477</v>
      </c>
      <c r="K18" s="31">
        <f>'8'!K175</f>
        <v>243001</v>
      </c>
      <c r="L18" s="31">
        <f>'8'!L175</f>
        <v>288851</v>
      </c>
      <c r="M18" s="24">
        <f t="shared" si="13"/>
        <v>84.126764317935539</v>
      </c>
      <c r="N18" s="259">
        <f>'8'!N175</f>
        <v>553328</v>
      </c>
      <c r="O18" s="259">
        <f>'8'!O175</f>
        <v>617834</v>
      </c>
      <c r="P18" s="65">
        <f t="shared" si="14"/>
        <v>89.559331470912895</v>
      </c>
    </row>
    <row r="19" spans="1:16" ht="12" customHeight="1">
      <c r="A19" s="33" t="s">
        <v>65</v>
      </c>
      <c r="B19" s="35">
        <f t="shared" si="8"/>
        <v>2569642</v>
      </c>
      <c r="C19" s="35">
        <f t="shared" si="9"/>
        <v>2405884</v>
      </c>
      <c r="D19" s="24">
        <f t="shared" si="10"/>
        <v>106.80656257741437</v>
      </c>
      <c r="E19" s="31">
        <f>'8'!E201</f>
        <v>347344</v>
      </c>
      <c r="F19" s="31">
        <f>'8'!F201</f>
        <v>273340</v>
      </c>
      <c r="G19" s="24">
        <f t="shared" si="11"/>
        <v>127.07397380551694</v>
      </c>
      <c r="H19" s="31">
        <f>'8'!H201</f>
        <v>2222298</v>
      </c>
      <c r="I19" s="31">
        <f>'8'!I201</f>
        <v>2132544</v>
      </c>
      <c r="J19" s="24">
        <f t="shared" si="12"/>
        <v>104.20877599711893</v>
      </c>
      <c r="K19" s="31">
        <f>'8'!K201</f>
        <v>1721476</v>
      </c>
      <c r="L19" s="31">
        <f>'8'!L201</f>
        <v>1811454</v>
      </c>
      <c r="M19" s="24">
        <f t="shared" si="13"/>
        <v>95.032829980777876</v>
      </c>
      <c r="N19" s="259">
        <f>'8'!N201</f>
        <v>4291118</v>
      </c>
      <c r="O19" s="259">
        <f>'8'!O201</f>
        <v>4217338</v>
      </c>
      <c r="P19" s="65">
        <f t="shared" si="14"/>
        <v>101.74944479195169</v>
      </c>
    </row>
    <row r="20" spans="1:16" s="37" customFormat="1">
      <c r="A20" s="36" t="s">
        <v>64</v>
      </c>
      <c r="B20" s="35">
        <f t="shared" si="8"/>
        <v>156100</v>
      </c>
      <c r="C20" s="35">
        <f t="shared" si="9"/>
        <v>145048</v>
      </c>
      <c r="D20" s="24">
        <f t="shared" si="10"/>
        <v>107.61954663283879</v>
      </c>
      <c r="E20" s="31">
        <f>'8'!E229</f>
        <v>17928</v>
      </c>
      <c r="F20" s="31">
        <f>'8'!F229</f>
        <v>17091</v>
      </c>
      <c r="G20" s="24">
        <f t="shared" si="11"/>
        <v>104.89731437598738</v>
      </c>
      <c r="H20" s="31">
        <f>'8'!H229</f>
        <v>138172</v>
      </c>
      <c r="I20" s="31">
        <f>'8'!I229</f>
        <v>127957</v>
      </c>
      <c r="J20" s="24">
        <f t="shared" si="12"/>
        <v>107.9831505896512</v>
      </c>
      <c r="K20" s="31">
        <f>'8'!K229</f>
        <v>137661</v>
      </c>
      <c r="L20" s="31">
        <f>'8'!L229</f>
        <v>139014</v>
      </c>
      <c r="M20" s="24">
        <f t="shared" si="13"/>
        <v>99.026716733566403</v>
      </c>
      <c r="N20" s="259">
        <f>'8'!N229</f>
        <v>293761</v>
      </c>
      <c r="O20" s="259">
        <f>'8'!O229</f>
        <v>284061</v>
      </c>
      <c r="P20" s="65">
        <f t="shared" si="14"/>
        <v>103.41475950588077</v>
      </c>
    </row>
    <row r="21" spans="1:16">
      <c r="A21" s="38" t="s">
        <v>63</v>
      </c>
      <c r="B21" s="63">
        <f t="shared" si="8"/>
        <v>38334953</v>
      </c>
      <c r="C21" s="63">
        <f t="shared" si="9"/>
        <v>36564693</v>
      </c>
      <c r="D21" s="62">
        <f t="shared" si="10"/>
        <v>104.8414463646666</v>
      </c>
      <c r="E21" s="39">
        <f>'8'!E254</f>
        <v>37828188</v>
      </c>
      <c r="F21" s="39">
        <f>'8'!F254</f>
        <v>35993209</v>
      </c>
      <c r="G21" s="62">
        <f t="shared" si="11"/>
        <v>105.0981255936363</v>
      </c>
      <c r="H21" s="39">
        <f>'8'!H254</f>
        <v>506765</v>
      </c>
      <c r="I21" s="39">
        <f>'8'!I254</f>
        <v>571484</v>
      </c>
      <c r="J21" s="62">
        <f t="shared" si="12"/>
        <v>88.675273498470659</v>
      </c>
      <c r="K21" s="39">
        <f>'8'!K254</f>
        <v>8550502</v>
      </c>
      <c r="L21" s="39">
        <f>'8'!L254</f>
        <v>8644508</v>
      </c>
      <c r="M21" s="62">
        <f t="shared" si="13"/>
        <v>98.91253498753197</v>
      </c>
      <c r="N21" s="63">
        <f>'8'!N254</f>
        <v>46885455</v>
      </c>
      <c r="O21" s="63">
        <f>'8'!O254</f>
        <v>45209201</v>
      </c>
      <c r="P21" s="67">
        <f t="shared" si="14"/>
        <v>103.70777178742885</v>
      </c>
    </row>
    <row r="23" spans="1:16">
      <c r="A23" s="308" t="s">
        <v>217</v>
      </c>
      <c r="B23" s="244"/>
      <c r="C23" s="244"/>
      <c r="D23" s="244"/>
      <c r="E23" s="309"/>
      <c r="F23" s="309"/>
      <c r="G23" s="309"/>
      <c r="H23" s="309"/>
      <c r="I23" s="309"/>
      <c r="J23" s="309"/>
      <c r="K23" s="309"/>
      <c r="L23" s="244"/>
    </row>
    <row r="25" spans="1:16">
      <c r="N25" s="315"/>
      <c r="O25" s="315"/>
    </row>
  </sheetData>
  <mergeCells count="10">
    <mergeCell ref="A1:P1"/>
    <mergeCell ref="A6:P6"/>
    <mergeCell ref="A13:P13"/>
    <mergeCell ref="K3:M4"/>
    <mergeCell ref="N3:P4"/>
    <mergeCell ref="A3:A5"/>
    <mergeCell ref="B3:D4"/>
    <mergeCell ref="E4:G4"/>
    <mergeCell ref="H4:J4"/>
    <mergeCell ref="E3:J3"/>
  </mergeCells>
  <pageMargins left="0.23622047244094491" right="0.15748031496062992" top="0.43307086614173229" bottom="7.874015748031496E-2" header="0.15748031496062992" footer="0"/>
  <pageSetup paperSize="9" scale="87" firstPageNumber="4" orientation="landscape" useFirstPageNumber="1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workbookViewId="0">
      <selection activeCell="P16" sqref="P16"/>
    </sheetView>
  </sheetViews>
  <sheetFormatPr defaultRowHeight="12.75"/>
  <cols>
    <col min="1" max="1" width="22.85546875" style="68" customWidth="1"/>
    <col min="2" max="2" width="10.28515625" style="68" customWidth="1"/>
    <col min="3" max="3" width="9.85546875" style="68" customWidth="1"/>
    <col min="4" max="5" width="9.140625" style="68" customWidth="1"/>
    <col min="6" max="6" width="10" style="68" customWidth="1"/>
    <col min="7" max="8" width="9.140625" style="68" customWidth="1"/>
    <col min="9" max="9" width="9.42578125" style="68" customWidth="1"/>
    <col min="10" max="11" width="9.140625" style="68" customWidth="1"/>
    <col min="12" max="12" width="9.5703125" style="68" customWidth="1"/>
    <col min="13" max="13" width="9.140625" style="68" customWidth="1"/>
    <col min="14" max="14" width="10.28515625" style="68" customWidth="1"/>
    <col min="15" max="15" width="9.85546875" style="68" customWidth="1"/>
    <col min="16" max="16" width="9.140625" style="68" customWidth="1"/>
    <col min="17" max="256" width="9.140625" style="68"/>
    <col min="257" max="257" width="22.85546875" style="68" customWidth="1"/>
    <col min="258" max="258" width="10.28515625" style="68" customWidth="1"/>
    <col min="259" max="259" width="9.85546875" style="68" customWidth="1"/>
    <col min="260" max="261" width="9.140625" style="68" customWidth="1"/>
    <col min="262" max="262" width="10" style="68" customWidth="1"/>
    <col min="263" max="264" width="9.140625" style="68" customWidth="1"/>
    <col min="265" max="265" width="9.42578125" style="68" customWidth="1"/>
    <col min="266" max="267" width="9.140625" style="68" customWidth="1"/>
    <col min="268" max="268" width="9.5703125" style="68" customWidth="1"/>
    <col min="269" max="269" width="9.140625" style="68" customWidth="1"/>
    <col min="270" max="270" width="13.7109375" style="68" customWidth="1"/>
    <col min="271" max="271" width="10.28515625" style="68" customWidth="1"/>
    <col min="272" max="272" width="10.85546875" style="68" customWidth="1"/>
    <col min="273" max="512" width="9.140625" style="68"/>
    <col min="513" max="513" width="22.85546875" style="68" customWidth="1"/>
    <col min="514" max="514" width="10.28515625" style="68" customWidth="1"/>
    <col min="515" max="515" width="9.85546875" style="68" customWidth="1"/>
    <col min="516" max="517" width="9.140625" style="68" customWidth="1"/>
    <col min="518" max="518" width="10" style="68" customWidth="1"/>
    <col min="519" max="520" width="9.140625" style="68" customWidth="1"/>
    <col min="521" max="521" width="9.42578125" style="68" customWidth="1"/>
    <col min="522" max="523" width="9.140625" style="68" customWidth="1"/>
    <col min="524" max="524" width="9.5703125" style="68" customWidth="1"/>
    <col min="525" max="525" width="9.140625" style="68" customWidth="1"/>
    <col min="526" max="526" width="13.7109375" style="68" customWidth="1"/>
    <col min="527" max="527" width="10.28515625" style="68" customWidth="1"/>
    <col min="528" max="528" width="10.85546875" style="68" customWidth="1"/>
    <col min="529" max="768" width="9.140625" style="68"/>
    <col min="769" max="769" width="22.85546875" style="68" customWidth="1"/>
    <col min="770" max="770" width="10.28515625" style="68" customWidth="1"/>
    <col min="771" max="771" width="9.85546875" style="68" customWidth="1"/>
    <col min="772" max="773" width="9.140625" style="68" customWidth="1"/>
    <col min="774" max="774" width="10" style="68" customWidth="1"/>
    <col min="775" max="776" width="9.140625" style="68" customWidth="1"/>
    <col min="777" max="777" width="9.42578125" style="68" customWidth="1"/>
    <col min="778" max="779" width="9.140625" style="68" customWidth="1"/>
    <col min="780" max="780" width="9.5703125" style="68" customWidth="1"/>
    <col min="781" max="781" width="9.140625" style="68" customWidth="1"/>
    <col min="782" max="782" width="13.7109375" style="68" customWidth="1"/>
    <col min="783" max="783" width="10.28515625" style="68" customWidth="1"/>
    <col min="784" max="784" width="10.85546875" style="68" customWidth="1"/>
    <col min="785" max="1024" width="9.140625" style="68"/>
    <col min="1025" max="1025" width="22.85546875" style="68" customWidth="1"/>
    <col min="1026" max="1026" width="10.28515625" style="68" customWidth="1"/>
    <col min="1027" max="1027" width="9.85546875" style="68" customWidth="1"/>
    <col min="1028" max="1029" width="9.140625" style="68" customWidth="1"/>
    <col min="1030" max="1030" width="10" style="68" customWidth="1"/>
    <col min="1031" max="1032" width="9.140625" style="68" customWidth="1"/>
    <col min="1033" max="1033" width="9.42578125" style="68" customWidth="1"/>
    <col min="1034" max="1035" width="9.140625" style="68" customWidth="1"/>
    <col min="1036" max="1036" width="9.5703125" style="68" customWidth="1"/>
    <col min="1037" max="1037" width="9.140625" style="68" customWidth="1"/>
    <col min="1038" max="1038" width="13.7109375" style="68" customWidth="1"/>
    <col min="1039" max="1039" width="10.28515625" style="68" customWidth="1"/>
    <col min="1040" max="1040" width="10.85546875" style="68" customWidth="1"/>
    <col min="1041" max="1280" width="9.140625" style="68"/>
    <col min="1281" max="1281" width="22.85546875" style="68" customWidth="1"/>
    <col min="1282" max="1282" width="10.28515625" style="68" customWidth="1"/>
    <col min="1283" max="1283" width="9.85546875" style="68" customWidth="1"/>
    <col min="1284" max="1285" width="9.140625" style="68" customWidth="1"/>
    <col min="1286" max="1286" width="10" style="68" customWidth="1"/>
    <col min="1287" max="1288" width="9.140625" style="68" customWidth="1"/>
    <col min="1289" max="1289" width="9.42578125" style="68" customWidth="1"/>
    <col min="1290" max="1291" width="9.140625" style="68" customWidth="1"/>
    <col min="1292" max="1292" width="9.5703125" style="68" customWidth="1"/>
    <col min="1293" max="1293" width="9.140625" style="68" customWidth="1"/>
    <col min="1294" max="1294" width="13.7109375" style="68" customWidth="1"/>
    <col min="1295" max="1295" width="10.28515625" style="68" customWidth="1"/>
    <col min="1296" max="1296" width="10.85546875" style="68" customWidth="1"/>
    <col min="1297" max="1536" width="9.140625" style="68"/>
    <col min="1537" max="1537" width="22.85546875" style="68" customWidth="1"/>
    <col min="1538" max="1538" width="10.28515625" style="68" customWidth="1"/>
    <col min="1539" max="1539" width="9.85546875" style="68" customWidth="1"/>
    <col min="1540" max="1541" width="9.140625" style="68" customWidth="1"/>
    <col min="1542" max="1542" width="10" style="68" customWidth="1"/>
    <col min="1543" max="1544" width="9.140625" style="68" customWidth="1"/>
    <col min="1545" max="1545" width="9.42578125" style="68" customWidth="1"/>
    <col min="1546" max="1547" width="9.140625" style="68" customWidth="1"/>
    <col min="1548" max="1548" width="9.5703125" style="68" customWidth="1"/>
    <col min="1549" max="1549" width="9.140625" style="68" customWidth="1"/>
    <col min="1550" max="1550" width="13.7109375" style="68" customWidth="1"/>
    <col min="1551" max="1551" width="10.28515625" style="68" customWidth="1"/>
    <col min="1552" max="1552" width="10.85546875" style="68" customWidth="1"/>
    <col min="1553" max="1792" width="9.140625" style="68"/>
    <col min="1793" max="1793" width="22.85546875" style="68" customWidth="1"/>
    <col min="1794" max="1794" width="10.28515625" style="68" customWidth="1"/>
    <col min="1795" max="1795" width="9.85546875" style="68" customWidth="1"/>
    <col min="1796" max="1797" width="9.140625" style="68" customWidth="1"/>
    <col min="1798" max="1798" width="10" style="68" customWidth="1"/>
    <col min="1799" max="1800" width="9.140625" style="68" customWidth="1"/>
    <col min="1801" max="1801" width="9.42578125" style="68" customWidth="1"/>
    <col min="1802" max="1803" width="9.140625" style="68" customWidth="1"/>
    <col min="1804" max="1804" width="9.5703125" style="68" customWidth="1"/>
    <col min="1805" max="1805" width="9.140625" style="68" customWidth="1"/>
    <col min="1806" max="1806" width="13.7109375" style="68" customWidth="1"/>
    <col min="1807" max="1807" width="10.28515625" style="68" customWidth="1"/>
    <col min="1808" max="1808" width="10.85546875" style="68" customWidth="1"/>
    <col min="1809" max="2048" width="9.140625" style="68"/>
    <col min="2049" max="2049" width="22.85546875" style="68" customWidth="1"/>
    <col min="2050" max="2050" width="10.28515625" style="68" customWidth="1"/>
    <col min="2051" max="2051" width="9.85546875" style="68" customWidth="1"/>
    <col min="2052" max="2053" width="9.140625" style="68" customWidth="1"/>
    <col min="2054" max="2054" width="10" style="68" customWidth="1"/>
    <col min="2055" max="2056" width="9.140625" style="68" customWidth="1"/>
    <col min="2057" max="2057" width="9.42578125" style="68" customWidth="1"/>
    <col min="2058" max="2059" width="9.140625" style="68" customWidth="1"/>
    <col min="2060" max="2060" width="9.5703125" style="68" customWidth="1"/>
    <col min="2061" max="2061" width="9.140625" style="68" customWidth="1"/>
    <col min="2062" max="2062" width="13.7109375" style="68" customWidth="1"/>
    <col min="2063" max="2063" width="10.28515625" style="68" customWidth="1"/>
    <col min="2064" max="2064" width="10.85546875" style="68" customWidth="1"/>
    <col min="2065" max="2304" width="9.140625" style="68"/>
    <col min="2305" max="2305" width="22.85546875" style="68" customWidth="1"/>
    <col min="2306" max="2306" width="10.28515625" style="68" customWidth="1"/>
    <col min="2307" max="2307" width="9.85546875" style="68" customWidth="1"/>
    <col min="2308" max="2309" width="9.140625" style="68" customWidth="1"/>
    <col min="2310" max="2310" width="10" style="68" customWidth="1"/>
    <col min="2311" max="2312" width="9.140625" style="68" customWidth="1"/>
    <col min="2313" max="2313" width="9.42578125" style="68" customWidth="1"/>
    <col min="2314" max="2315" width="9.140625" style="68" customWidth="1"/>
    <col min="2316" max="2316" width="9.5703125" style="68" customWidth="1"/>
    <col min="2317" max="2317" width="9.140625" style="68" customWidth="1"/>
    <col min="2318" max="2318" width="13.7109375" style="68" customWidth="1"/>
    <col min="2319" max="2319" width="10.28515625" style="68" customWidth="1"/>
    <col min="2320" max="2320" width="10.85546875" style="68" customWidth="1"/>
    <col min="2321" max="2560" width="9.140625" style="68"/>
    <col min="2561" max="2561" width="22.85546875" style="68" customWidth="1"/>
    <col min="2562" max="2562" width="10.28515625" style="68" customWidth="1"/>
    <col min="2563" max="2563" width="9.85546875" style="68" customWidth="1"/>
    <col min="2564" max="2565" width="9.140625" style="68" customWidth="1"/>
    <col min="2566" max="2566" width="10" style="68" customWidth="1"/>
    <col min="2567" max="2568" width="9.140625" style="68" customWidth="1"/>
    <col min="2569" max="2569" width="9.42578125" style="68" customWidth="1"/>
    <col min="2570" max="2571" width="9.140625" style="68" customWidth="1"/>
    <col min="2572" max="2572" width="9.5703125" style="68" customWidth="1"/>
    <col min="2573" max="2573" width="9.140625" style="68" customWidth="1"/>
    <col min="2574" max="2574" width="13.7109375" style="68" customWidth="1"/>
    <col min="2575" max="2575" width="10.28515625" style="68" customWidth="1"/>
    <col min="2576" max="2576" width="10.85546875" style="68" customWidth="1"/>
    <col min="2577" max="2816" width="9.140625" style="68"/>
    <col min="2817" max="2817" width="22.85546875" style="68" customWidth="1"/>
    <col min="2818" max="2818" width="10.28515625" style="68" customWidth="1"/>
    <col min="2819" max="2819" width="9.85546875" style="68" customWidth="1"/>
    <col min="2820" max="2821" width="9.140625" style="68" customWidth="1"/>
    <col min="2822" max="2822" width="10" style="68" customWidth="1"/>
    <col min="2823" max="2824" width="9.140625" style="68" customWidth="1"/>
    <col min="2825" max="2825" width="9.42578125" style="68" customWidth="1"/>
    <col min="2826" max="2827" width="9.140625" style="68" customWidth="1"/>
    <col min="2828" max="2828" width="9.5703125" style="68" customWidth="1"/>
    <col min="2829" max="2829" width="9.140625" style="68" customWidth="1"/>
    <col min="2830" max="2830" width="13.7109375" style="68" customWidth="1"/>
    <col min="2831" max="2831" width="10.28515625" style="68" customWidth="1"/>
    <col min="2832" max="2832" width="10.85546875" style="68" customWidth="1"/>
    <col min="2833" max="3072" width="9.140625" style="68"/>
    <col min="3073" max="3073" width="22.85546875" style="68" customWidth="1"/>
    <col min="3074" max="3074" width="10.28515625" style="68" customWidth="1"/>
    <col min="3075" max="3075" width="9.85546875" style="68" customWidth="1"/>
    <col min="3076" max="3077" width="9.140625" style="68" customWidth="1"/>
    <col min="3078" max="3078" width="10" style="68" customWidth="1"/>
    <col min="3079" max="3080" width="9.140625" style="68" customWidth="1"/>
    <col min="3081" max="3081" width="9.42578125" style="68" customWidth="1"/>
    <col min="3082" max="3083" width="9.140625" style="68" customWidth="1"/>
    <col min="3084" max="3084" width="9.5703125" style="68" customWidth="1"/>
    <col min="3085" max="3085" width="9.140625" style="68" customWidth="1"/>
    <col min="3086" max="3086" width="13.7109375" style="68" customWidth="1"/>
    <col min="3087" max="3087" width="10.28515625" style="68" customWidth="1"/>
    <col min="3088" max="3088" width="10.85546875" style="68" customWidth="1"/>
    <col min="3089" max="3328" width="9.140625" style="68"/>
    <col min="3329" max="3329" width="22.85546875" style="68" customWidth="1"/>
    <col min="3330" max="3330" width="10.28515625" style="68" customWidth="1"/>
    <col min="3331" max="3331" width="9.85546875" style="68" customWidth="1"/>
    <col min="3332" max="3333" width="9.140625" style="68" customWidth="1"/>
    <col min="3334" max="3334" width="10" style="68" customWidth="1"/>
    <col min="3335" max="3336" width="9.140625" style="68" customWidth="1"/>
    <col min="3337" max="3337" width="9.42578125" style="68" customWidth="1"/>
    <col min="3338" max="3339" width="9.140625" style="68" customWidth="1"/>
    <col min="3340" max="3340" width="9.5703125" style="68" customWidth="1"/>
    <col min="3341" max="3341" width="9.140625" style="68" customWidth="1"/>
    <col min="3342" max="3342" width="13.7109375" style="68" customWidth="1"/>
    <col min="3343" max="3343" width="10.28515625" style="68" customWidth="1"/>
    <col min="3344" max="3344" width="10.85546875" style="68" customWidth="1"/>
    <col min="3345" max="3584" width="9.140625" style="68"/>
    <col min="3585" max="3585" width="22.85546875" style="68" customWidth="1"/>
    <col min="3586" max="3586" width="10.28515625" style="68" customWidth="1"/>
    <col min="3587" max="3587" width="9.85546875" style="68" customWidth="1"/>
    <col min="3588" max="3589" width="9.140625" style="68" customWidth="1"/>
    <col min="3590" max="3590" width="10" style="68" customWidth="1"/>
    <col min="3591" max="3592" width="9.140625" style="68" customWidth="1"/>
    <col min="3593" max="3593" width="9.42578125" style="68" customWidth="1"/>
    <col min="3594" max="3595" width="9.140625" style="68" customWidth="1"/>
    <col min="3596" max="3596" width="9.5703125" style="68" customWidth="1"/>
    <col min="3597" max="3597" width="9.140625" style="68" customWidth="1"/>
    <col min="3598" max="3598" width="13.7109375" style="68" customWidth="1"/>
    <col min="3599" max="3599" width="10.28515625" style="68" customWidth="1"/>
    <col min="3600" max="3600" width="10.85546875" style="68" customWidth="1"/>
    <col min="3601" max="3840" width="9.140625" style="68"/>
    <col min="3841" max="3841" width="22.85546875" style="68" customWidth="1"/>
    <col min="3842" max="3842" width="10.28515625" style="68" customWidth="1"/>
    <col min="3843" max="3843" width="9.85546875" style="68" customWidth="1"/>
    <col min="3844" max="3845" width="9.140625" style="68" customWidth="1"/>
    <col min="3846" max="3846" width="10" style="68" customWidth="1"/>
    <col min="3847" max="3848" width="9.140625" style="68" customWidth="1"/>
    <col min="3849" max="3849" width="9.42578125" style="68" customWidth="1"/>
    <col min="3850" max="3851" width="9.140625" style="68" customWidth="1"/>
    <col min="3852" max="3852" width="9.5703125" style="68" customWidth="1"/>
    <col min="3853" max="3853" width="9.140625" style="68" customWidth="1"/>
    <col min="3854" max="3854" width="13.7109375" style="68" customWidth="1"/>
    <col min="3855" max="3855" width="10.28515625" style="68" customWidth="1"/>
    <col min="3856" max="3856" width="10.85546875" style="68" customWidth="1"/>
    <col min="3857" max="4096" width="9.140625" style="68"/>
    <col min="4097" max="4097" width="22.85546875" style="68" customWidth="1"/>
    <col min="4098" max="4098" width="10.28515625" style="68" customWidth="1"/>
    <col min="4099" max="4099" width="9.85546875" style="68" customWidth="1"/>
    <col min="4100" max="4101" width="9.140625" style="68" customWidth="1"/>
    <col min="4102" max="4102" width="10" style="68" customWidth="1"/>
    <col min="4103" max="4104" width="9.140625" style="68" customWidth="1"/>
    <col min="4105" max="4105" width="9.42578125" style="68" customWidth="1"/>
    <col min="4106" max="4107" width="9.140625" style="68" customWidth="1"/>
    <col min="4108" max="4108" width="9.5703125" style="68" customWidth="1"/>
    <col min="4109" max="4109" width="9.140625" style="68" customWidth="1"/>
    <col min="4110" max="4110" width="13.7109375" style="68" customWidth="1"/>
    <col min="4111" max="4111" width="10.28515625" style="68" customWidth="1"/>
    <col min="4112" max="4112" width="10.85546875" style="68" customWidth="1"/>
    <col min="4113" max="4352" width="9.140625" style="68"/>
    <col min="4353" max="4353" width="22.85546875" style="68" customWidth="1"/>
    <col min="4354" max="4354" width="10.28515625" style="68" customWidth="1"/>
    <col min="4355" max="4355" width="9.85546875" style="68" customWidth="1"/>
    <col min="4356" max="4357" width="9.140625" style="68" customWidth="1"/>
    <col min="4358" max="4358" width="10" style="68" customWidth="1"/>
    <col min="4359" max="4360" width="9.140625" style="68" customWidth="1"/>
    <col min="4361" max="4361" width="9.42578125" style="68" customWidth="1"/>
    <col min="4362" max="4363" width="9.140625" style="68" customWidth="1"/>
    <col min="4364" max="4364" width="9.5703125" style="68" customWidth="1"/>
    <col min="4365" max="4365" width="9.140625" style="68" customWidth="1"/>
    <col min="4366" max="4366" width="13.7109375" style="68" customWidth="1"/>
    <col min="4367" max="4367" width="10.28515625" style="68" customWidth="1"/>
    <col min="4368" max="4368" width="10.85546875" style="68" customWidth="1"/>
    <col min="4369" max="4608" width="9.140625" style="68"/>
    <col min="4609" max="4609" width="22.85546875" style="68" customWidth="1"/>
    <col min="4610" max="4610" width="10.28515625" style="68" customWidth="1"/>
    <col min="4611" max="4611" width="9.85546875" style="68" customWidth="1"/>
    <col min="4612" max="4613" width="9.140625" style="68" customWidth="1"/>
    <col min="4614" max="4614" width="10" style="68" customWidth="1"/>
    <col min="4615" max="4616" width="9.140625" style="68" customWidth="1"/>
    <col min="4617" max="4617" width="9.42578125" style="68" customWidth="1"/>
    <col min="4618" max="4619" width="9.140625" style="68" customWidth="1"/>
    <col min="4620" max="4620" width="9.5703125" style="68" customWidth="1"/>
    <col min="4621" max="4621" width="9.140625" style="68" customWidth="1"/>
    <col min="4622" max="4622" width="13.7109375" style="68" customWidth="1"/>
    <col min="4623" max="4623" width="10.28515625" style="68" customWidth="1"/>
    <col min="4624" max="4624" width="10.85546875" style="68" customWidth="1"/>
    <col min="4625" max="4864" width="9.140625" style="68"/>
    <col min="4865" max="4865" width="22.85546875" style="68" customWidth="1"/>
    <col min="4866" max="4866" width="10.28515625" style="68" customWidth="1"/>
    <col min="4867" max="4867" width="9.85546875" style="68" customWidth="1"/>
    <col min="4868" max="4869" width="9.140625" style="68" customWidth="1"/>
    <col min="4870" max="4870" width="10" style="68" customWidth="1"/>
    <col min="4871" max="4872" width="9.140625" style="68" customWidth="1"/>
    <col min="4873" max="4873" width="9.42578125" style="68" customWidth="1"/>
    <col min="4874" max="4875" width="9.140625" style="68" customWidth="1"/>
    <col min="4876" max="4876" width="9.5703125" style="68" customWidth="1"/>
    <col min="4877" max="4877" width="9.140625" style="68" customWidth="1"/>
    <col min="4878" max="4878" width="13.7109375" style="68" customWidth="1"/>
    <col min="4879" max="4879" width="10.28515625" style="68" customWidth="1"/>
    <col min="4880" max="4880" width="10.85546875" style="68" customWidth="1"/>
    <col min="4881" max="5120" width="9.140625" style="68"/>
    <col min="5121" max="5121" width="22.85546875" style="68" customWidth="1"/>
    <col min="5122" max="5122" width="10.28515625" style="68" customWidth="1"/>
    <col min="5123" max="5123" width="9.85546875" style="68" customWidth="1"/>
    <col min="5124" max="5125" width="9.140625" style="68" customWidth="1"/>
    <col min="5126" max="5126" width="10" style="68" customWidth="1"/>
    <col min="5127" max="5128" width="9.140625" style="68" customWidth="1"/>
    <col min="5129" max="5129" width="9.42578125" style="68" customWidth="1"/>
    <col min="5130" max="5131" width="9.140625" style="68" customWidth="1"/>
    <col min="5132" max="5132" width="9.5703125" style="68" customWidth="1"/>
    <col min="5133" max="5133" width="9.140625" style="68" customWidth="1"/>
    <col min="5134" max="5134" width="13.7109375" style="68" customWidth="1"/>
    <col min="5135" max="5135" width="10.28515625" style="68" customWidth="1"/>
    <col min="5136" max="5136" width="10.85546875" style="68" customWidth="1"/>
    <col min="5137" max="5376" width="9.140625" style="68"/>
    <col min="5377" max="5377" width="22.85546875" style="68" customWidth="1"/>
    <col min="5378" max="5378" width="10.28515625" style="68" customWidth="1"/>
    <col min="5379" max="5379" width="9.85546875" style="68" customWidth="1"/>
    <col min="5380" max="5381" width="9.140625" style="68" customWidth="1"/>
    <col min="5382" max="5382" width="10" style="68" customWidth="1"/>
    <col min="5383" max="5384" width="9.140625" style="68" customWidth="1"/>
    <col min="5385" max="5385" width="9.42578125" style="68" customWidth="1"/>
    <col min="5386" max="5387" width="9.140625" style="68" customWidth="1"/>
    <col min="5388" max="5388" width="9.5703125" style="68" customWidth="1"/>
    <col min="5389" max="5389" width="9.140625" style="68" customWidth="1"/>
    <col min="5390" max="5390" width="13.7109375" style="68" customWidth="1"/>
    <col min="5391" max="5391" width="10.28515625" style="68" customWidth="1"/>
    <col min="5392" max="5392" width="10.85546875" style="68" customWidth="1"/>
    <col min="5393" max="5632" width="9.140625" style="68"/>
    <col min="5633" max="5633" width="22.85546875" style="68" customWidth="1"/>
    <col min="5634" max="5634" width="10.28515625" style="68" customWidth="1"/>
    <col min="5635" max="5635" width="9.85546875" style="68" customWidth="1"/>
    <col min="5636" max="5637" width="9.140625" style="68" customWidth="1"/>
    <col min="5638" max="5638" width="10" style="68" customWidth="1"/>
    <col min="5639" max="5640" width="9.140625" style="68" customWidth="1"/>
    <col min="5641" max="5641" width="9.42578125" style="68" customWidth="1"/>
    <col min="5642" max="5643" width="9.140625" style="68" customWidth="1"/>
    <col min="5644" max="5644" width="9.5703125" style="68" customWidth="1"/>
    <col min="5645" max="5645" width="9.140625" style="68" customWidth="1"/>
    <col min="5646" max="5646" width="13.7109375" style="68" customWidth="1"/>
    <col min="5647" max="5647" width="10.28515625" style="68" customWidth="1"/>
    <col min="5648" max="5648" width="10.85546875" style="68" customWidth="1"/>
    <col min="5649" max="5888" width="9.140625" style="68"/>
    <col min="5889" max="5889" width="22.85546875" style="68" customWidth="1"/>
    <col min="5890" max="5890" width="10.28515625" style="68" customWidth="1"/>
    <col min="5891" max="5891" width="9.85546875" style="68" customWidth="1"/>
    <col min="5892" max="5893" width="9.140625" style="68" customWidth="1"/>
    <col min="5894" max="5894" width="10" style="68" customWidth="1"/>
    <col min="5895" max="5896" width="9.140625" style="68" customWidth="1"/>
    <col min="5897" max="5897" width="9.42578125" style="68" customWidth="1"/>
    <col min="5898" max="5899" width="9.140625" style="68" customWidth="1"/>
    <col min="5900" max="5900" width="9.5703125" style="68" customWidth="1"/>
    <col min="5901" max="5901" width="9.140625" style="68" customWidth="1"/>
    <col min="5902" max="5902" width="13.7109375" style="68" customWidth="1"/>
    <col min="5903" max="5903" width="10.28515625" style="68" customWidth="1"/>
    <col min="5904" max="5904" width="10.85546875" style="68" customWidth="1"/>
    <col min="5905" max="6144" width="9.140625" style="68"/>
    <col min="6145" max="6145" width="22.85546875" style="68" customWidth="1"/>
    <col min="6146" max="6146" width="10.28515625" style="68" customWidth="1"/>
    <col min="6147" max="6147" width="9.85546875" style="68" customWidth="1"/>
    <col min="6148" max="6149" width="9.140625" style="68" customWidth="1"/>
    <col min="6150" max="6150" width="10" style="68" customWidth="1"/>
    <col min="6151" max="6152" width="9.140625" style="68" customWidth="1"/>
    <col min="6153" max="6153" width="9.42578125" style="68" customWidth="1"/>
    <col min="6154" max="6155" width="9.140625" style="68" customWidth="1"/>
    <col min="6156" max="6156" width="9.5703125" style="68" customWidth="1"/>
    <col min="6157" max="6157" width="9.140625" style="68" customWidth="1"/>
    <col min="6158" max="6158" width="13.7109375" style="68" customWidth="1"/>
    <col min="6159" max="6159" width="10.28515625" style="68" customWidth="1"/>
    <col min="6160" max="6160" width="10.85546875" style="68" customWidth="1"/>
    <col min="6161" max="6400" width="9.140625" style="68"/>
    <col min="6401" max="6401" width="22.85546875" style="68" customWidth="1"/>
    <col min="6402" max="6402" width="10.28515625" style="68" customWidth="1"/>
    <col min="6403" max="6403" width="9.85546875" style="68" customWidth="1"/>
    <col min="6404" max="6405" width="9.140625" style="68" customWidth="1"/>
    <col min="6406" max="6406" width="10" style="68" customWidth="1"/>
    <col min="6407" max="6408" width="9.140625" style="68" customWidth="1"/>
    <col min="6409" max="6409" width="9.42578125" style="68" customWidth="1"/>
    <col min="6410" max="6411" width="9.140625" style="68" customWidth="1"/>
    <col min="6412" max="6412" width="9.5703125" style="68" customWidth="1"/>
    <col min="6413" max="6413" width="9.140625" style="68" customWidth="1"/>
    <col min="6414" max="6414" width="13.7109375" style="68" customWidth="1"/>
    <col min="6415" max="6415" width="10.28515625" style="68" customWidth="1"/>
    <col min="6416" max="6416" width="10.85546875" style="68" customWidth="1"/>
    <col min="6417" max="6656" width="9.140625" style="68"/>
    <col min="6657" max="6657" width="22.85546875" style="68" customWidth="1"/>
    <col min="6658" max="6658" width="10.28515625" style="68" customWidth="1"/>
    <col min="6659" max="6659" width="9.85546875" style="68" customWidth="1"/>
    <col min="6660" max="6661" width="9.140625" style="68" customWidth="1"/>
    <col min="6662" max="6662" width="10" style="68" customWidth="1"/>
    <col min="6663" max="6664" width="9.140625" style="68" customWidth="1"/>
    <col min="6665" max="6665" width="9.42578125" style="68" customWidth="1"/>
    <col min="6666" max="6667" width="9.140625" style="68" customWidth="1"/>
    <col min="6668" max="6668" width="9.5703125" style="68" customWidth="1"/>
    <col min="6669" max="6669" width="9.140625" style="68" customWidth="1"/>
    <col min="6670" max="6670" width="13.7109375" style="68" customWidth="1"/>
    <col min="6671" max="6671" width="10.28515625" style="68" customWidth="1"/>
    <col min="6672" max="6672" width="10.85546875" style="68" customWidth="1"/>
    <col min="6673" max="6912" width="9.140625" style="68"/>
    <col min="6913" max="6913" width="22.85546875" style="68" customWidth="1"/>
    <col min="6914" max="6914" width="10.28515625" style="68" customWidth="1"/>
    <col min="6915" max="6915" width="9.85546875" style="68" customWidth="1"/>
    <col min="6916" max="6917" width="9.140625" style="68" customWidth="1"/>
    <col min="6918" max="6918" width="10" style="68" customWidth="1"/>
    <col min="6919" max="6920" width="9.140625" style="68" customWidth="1"/>
    <col min="6921" max="6921" width="9.42578125" style="68" customWidth="1"/>
    <col min="6922" max="6923" width="9.140625" style="68" customWidth="1"/>
    <col min="6924" max="6924" width="9.5703125" style="68" customWidth="1"/>
    <col min="6925" max="6925" width="9.140625" style="68" customWidth="1"/>
    <col min="6926" max="6926" width="13.7109375" style="68" customWidth="1"/>
    <col min="6927" max="6927" width="10.28515625" style="68" customWidth="1"/>
    <col min="6928" max="6928" width="10.85546875" style="68" customWidth="1"/>
    <col min="6929" max="7168" width="9.140625" style="68"/>
    <col min="7169" max="7169" width="22.85546875" style="68" customWidth="1"/>
    <col min="7170" max="7170" width="10.28515625" style="68" customWidth="1"/>
    <col min="7171" max="7171" width="9.85546875" style="68" customWidth="1"/>
    <col min="7172" max="7173" width="9.140625" style="68" customWidth="1"/>
    <col min="7174" max="7174" width="10" style="68" customWidth="1"/>
    <col min="7175" max="7176" width="9.140625" style="68" customWidth="1"/>
    <col min="7177" max="7177" width="9.42578125" style="68" customWidth="1"/>
    <col min="7178" max="7179" width="9.140625" style="68" customWidth="1"/>
    <col min="7180" max="7180" width="9.5703125" style="68" customWidth="1"/>
    <col min="7181" max="7181" width="9.140625" style="68" customWidth="1"/>
    <col min="7182" max="7182" width="13.7109375" style="68" customWidth="1"/>
    <col min="7183" max="7183" width="10.28515625" style="68" customWidth="1"/>
    <col min="7184" max="7184" width="10.85546875" style="68" customWidth="1"/>
    <col min="7185" max="7424" width="9.140625" style="68"/>
    <col min="7425" max="7425" width="22.85546875" style="68" customWidth="1"/>
    <col min="7426" max="7426" width="10.28515625" style="68" customWidth="1"/>
    <col min="7427" max="7427" width="9.85546875" style="68" customWidth="1"/>
    <col min="7428" max="7429" width="9.140625" style="68" customWidth="1"/>
    <col min="7430" max="7430" width="10" style="68" customWidth="1"/>
    <col min="7431" max="7432" width="9.140625" style="68" customWidth="1"/>
    <col min="7433" max="7433" width="9.42578125" style="68" customWidth="1"/>
    <col min="7434" max="7435" width="9.140625" style="68" customWidth="1"/>
    <col min="7436" max="7436" width="9.5703125" style="68" customWidth="1"/>
    <col min="7437" max="7437" width="9.140625" style="68" customWidth="1"/>
    <col min="7438" max="7438" width="13.7109375" style="68" customWidth="1"/>
    <col min="7439" max="7439" width="10.28515625" style="68" customWidth="1"/>
    <col min="7440" max="7440" width="10.85546875" style="68" customWidth="1"/>
    <col min="7441" max="7680" width="9.140625" style="68"/>
    <col min="7681" max="7681" width="22.85546875" style="68" customWidth="1"/>
    <col min="7682" max="7682" width="10.28515625" style="68" customWidth="1"/>
    <col min="7683" max="7683" width="9.85546875" style="68" customWidth="1"/>
    <col min="7684" max="7685" width="9.140625" style="68" customWidth="1"/>
    <col min="7686" max="7686" width="10" style="68" customWidth="1"/>
    <col min="7687" max="7688" width="9.140625" style="68" customWidth="1"/>
    <col min="7689" max="7689" width="9.42578125" style="68" customWidth="1"/>
    <col min="7690" max="7691" width="9.140625" style="68" customWidth="1"/>
    <col min="7692" max="7692" width="9.5703125" style="68" customWidth="1"/>
    <col min="7693" max="7693" width="9.140625" style="68" customWidth="1"/>
    <col min="7694" max="7694" width="13.7109375" style="68" customWidth="1"/>
    <col min="7695" max="7695" width="10.28515625" style="68" customWidth="1"/>
    <col min="7696" max="7696" width="10.85546875" style="68" customWidth="1"/>
    <col min="7697" max="7936" width="9.140625" style="68"/>
    <col min="7937" max="7937" width="22.85546875" style="68" customWidth="1"/>
    <col min="7938" max="7938" width="10.28515625" style="68" customWidth="1"/>
    <col min="7939" max="7939" width="9.85546875" style="68" customWidth="1"/>
    <col min="7940" max="7941" width="9.140625" style="68" customWidth="1"/>
    <col min="7942" max="7942" width="10" style="68" customWidth="1"/>
    <col min="7943" max="7944" width="9.140625" style="68" customWidth="1"/>
    <col min="7945" max="7945" width="9.42578125" style="68" customWidth="1"/>
    <col min="7946" max="7947" width="9.140625" style="68" customWidth="1"/>
    <col min="7948" max="7948" width="9.5703125" style="68" customWidth="1"/>
    <col min="7949" max="7949" width="9.140625" style="68" customWidth="1"/>
    <col min="7950" max="7950" width="13.7109375" style="68" customWidth="1"/>
    <col min="7951" max="7951" width="10.28515625" style="68" customWidth="1"/>
    <col min="7952" max="7952" width="10.85546875" style="68" customWidth="1"/>
    <col min="7953" max="8192" width="9.140625" style="68"/>
    <col min="8193" max="8193" width="22.85546875" style="68" customWidth="1"/>
    <col min="8194" max="8194" width="10.28515625" style="68" customWidth="1"/>
    <col min="8195" max="8195" width="9.85546875" style="68" customWidth="1"/>
    <col min="8196" max="8197" width="9.140625" style="68" customWidth="1"/>
    <col min="8198" max="8198" width="10" style="68" customWidth="1"/>
    <col min="8199" max="8200" width="9.140625" style="68" customWidth="1"/>
    <col min="8201" max="8201" width="9.42578125" style="68" customWidth="1"/>
    <col min="8202" max="8203" width="9.140625" style="68" customWidth="1"/>
    <col min="8204" max="8204" width="9.5703125" style="68" customWidth="1"/>
    <col min="8205" max="8205" width="9.140625" style="68" customWidth="1"/>
    <col min="8206" max="8206" width="13.7109375" style="68" customWidth="1"/>
    <col min="8207" max="8207" width="10.28515625" style="68" customWidth="1"/>
    <col min="8208" max="8208" width="10.85546875" style="68" customWidth="1"/>
    <col min="8209" max="8448" width="9.140625" style="68"/>
    <col min="8449" max="8449" width="22.85546875" style="68" customWidth="1"/>
    <col min="8450" max="8450" width="10.28515625" style="68" customWidth="1"/>
    <col min="8451" max="8451" width="9.85546875" style="68" customWidth="1"/>
    <col min="8452" max="8453" width="9.140625" style="68" customWidth="1"/>
    <col min="8454" max="8454" width="10" style="68" customWidth="1"/>
    <col min="8455" max="8456" width="9.140625" style="68" customWidth="1"/>
    <col min="8457" max="8457" width="9.42578125" style="68" customWidth="1"/>
    <col min="8458" max="8459" width="9.140625" style="68" customWidth="1"/>
    <col min="8460" max="8460" width="9.5703125" style="68" customWidth="1"/>
    <col min="8461" max="8461" width="9.140625" style="68" customWidth="1"/>
    <col min="8462" max="8462" width="13.7109375" style="68" customWidth="1"/>
    <col min="8463" max="8463" width="10.28515625" style="68" customWidth="1"/>
    <col min="8464" max="8464" width="10.85546875" style="68" customWidth="1"/>
    <col min="8465" max="8704" width="9.140625" style="68"/>
    <col min="8705" max="8705" width="22.85546875" style="68" customWidth="1"/>
    <col min="8706" max="8706" width="10.28515625" style="68" customWidth="1"/>
    <col min="8707" max="8707" width="9.85546875" style="68" customWidth="1"/>
    <col min="8708" max="8709" width="9.140625" style="68" customWidth="1"/>
    <col min="8710" max="8710" width="10" style="68" customWidth="1"/>
    <col min="8711" max="8712" width="9.140625" style="68" customWidth="1"/>
    <col min="8713" max="8713" width="9.42578125" style="68" customWidth="1"/>
    <col min="8714" max="8715" width="9.140625" style="68" customWidth="1"/>
    <col min="8716" max="8716" width="9.5703125" style="68" customWidth="1"/>
    <col min="8717" max="8717" width="9.140625" style="68" customWidth="1"/>
    <col min="8718" max="8718" width="13.7109375" style="68" customWidth="1"/>
    <col min="8719" max="8719" width="10.28515625" style="68" customWidth="1"/>
    <col min="8720" max="8720" width="10.85546875" style="68" customWidth="1"/>
    <col min="8721" max="8960" width="9.140625" style="68"/>
    <col min="8961" max="8961" width="22.85546875" style="68" customWidth="1"/>
    <col min="8962" max="8962" width="10.28515625" style="68" customWidth="1"/>
    <col min="8963" max="8963" width="9.85546875" style="68" customWidth="1"/>
    <col min="8964" max="8965" width="9.140625" style="68" customWidth="1"/>
    <col min="8966" max="8966" width="10" style="68" customWidth="1"/>
    <col min="8967" max="8968" width="9.140625" style="68" customWidth="1"/>
    <col min="8969" max="8969" width="9.42578125" style="68" customWidth="1"/>
    <col min="8970" max="8971" width="9.140625" style="68" customWidth="1"/>
    <col min="8972" max="8972" width="9.5703125" style="68" customWidth="1"/>
    <col min="8973" max="8973" width="9.140625" style="68" customWidth="1"/>
    <col min="8974" max="8974" width="13.7109375" style="68" customWidth="1"/>
    <col min="8975" max="8975" width="10.28515625" style="68" customWidth="1"/>
    <col min="8976" max="8976" width="10.85546875" style="68" customWidth="1"/>
    <col min="8977" max="9216" width="9.140625" style="68"/>
    <col min="9217" max="9217" width="22.85546875" style="68" customWidth="1"/>
    <col min="9218" max="9218" width="10.28515625" style="68" customWidth="1"/>
    <col min="9219" max="9219" width="9.85546875" style="68" customWidth="1"/>
    <col min="9220" max="9221" width="9.140625" style="68" customWidth="1"/>
    <col min="9222" max="9222" width="10" style="68" customWidth="1"/>
    <col min="9223" max="9224" width="9.140625" style="68" customWidth="1"/>
    <col min="9225" max="9225" width="9.42578125" style="68" customWidth="1"/>
    <col min="9226" max="9227" width="9.140625" style="68" customWidth="1"/>
    <col min="9228" max="9228" width="9.5703125" style="68" customWidth="1"/>
    <col min="9229" max="9229" width="9.140625" style="68" customWidth="1"/>
    <col min="9230" max="9230" width="13.7109375" style="68" customWidth="1"/>
    <col min="9231" max="9231" width="10.28515625" style="68" customWidth="1"/>
    <col min="9232" max="9232" width="10.85546875" style="68" customWidth="1"/>
    <col min="9233" max="9472" width="9.140625" style="68"/>
    <col min="9473" max="9473" width="22.85546875" style="68" customWidth="1"/>
    <col min="9474" max="9474" width="10.28515625" style="68" customWidth="1"/>
    <col min="9475" max="9475" width="9.85546875" style="68" customWidth="1"/>
    <col min="9476" max="9477" width="9.140625" style="68" customWidth="1"/>
    <col min="9478" max="9478" width="10" style="68" customWidth="1"/>
    <col min="9479" max="9480" width="9.140625" style="68" customWidth="1"/>
    <col min="9481" max="9481" width="9.42578125" style="68" customWidth="1"/>
    <col min="9482" max="9483" width="9.140625" style="68" customWidth="1"/>
    <col min="9484" max="9484" width="9.5703125" style="68" customWidth="1"/>
    <col min="9485" max="9485" width="9.140625" style="68" customWidth="1"/>
    <col min="9486" max="9486" width="13.7109375" style="68" customWidth="1"/>
    <col min="9487" max="9487" width="10.28515625" style="68" customWidth="1"/>
    <col min="9488" max="9488" width="10.85546875" style="68" customWidth="1"/>
    <col min="9489" max="9728" width="9.140625" style="68"/>
    <col min="9729" max="9729" width="22.85546875" style="68" customWidth="1"/>
    <col min="9730" max="9730" width="10.28515625" style="68" customWidth="1"/>
    <col min="9731" max="9731" width="9.85546875" style="68" customWidth="1"/>
    <col min="9732" max="9733" width="9.140625" style="68" customWidth="1"/>
    <col min="9734" max="9734" width="10" style="68" customWidth="1"/>
    <col min="9735" max="9736" width="9.140625" style="68" customWidth="1"/>
    <col min="9737" max="9737" width="9.42578125" style="68" customWidth="1"/>
    <col min="9738" max="9739" width="9.140625" style="68" customWidth="1"/>
    <col min="9740" max="9740" width="9.5703125" style="68" customWidth="1"/>
    <col min="9741" max="9741" width="9.140625" style="68" customWidth="1"/>
    <col min="9742" max="9742" width="13.7109375" style="68" customWidth="1"/>
    <col min="9743" max="9743" width="10.28515625" style="68" customWidth="1"/>
    <col min="9744" max="9744" width="10.85546875" style="68" customWidth="1"/>
    <col min="9745" max="9984" width="9.140625" style="68"/>
    <col min="9985" max="9985" width="22.85546875" style="68" customWidth="1"/>
    <col min="9986" max="9986" width="10.28515625" style="68" customWidth="1"/>
    <col min="9987" max="9987" width="9.85546875" style="68" customWidth="1"/>
    <col min="9988" max="9989" width="9.140625" style="68" customWidth="1"/>
    <col min="9990" max="9990" width="10" style="68" customWidth="1"/>
    <col min="9991" max="9992" width="9.140625" style="68" customWidth="1"/>
    <col min="9993" max="9993" width="9.42578125" style="68" customWidth="1"/>
    <col min="9994" max="9995" width="9.140625" style="68" customWidth="1"/>
    <col min="9996" max="9996" width="9.5703125" style="68" customWidth="1"/>
    <col min="9997" max="9997" width="9.140625" style="68" customWidth="1"/>
    <col min="9998" max="9998" width="13.7109375" style="68" customWidth="1"/>
    <col min="9999" max="9999" width="10.28515625" style="68" customWidth="1"/>
    <col min="10000" max="10000" width="10.85546875" style="68" customWidth="1"/>
    <col min="10001" max="10240" width="9.140625" style="68"/>
    <col min="10241" max="10241" width="22.85546875" style="68" customWidth="1"/>
    <col min="10242" max="10242" width="10.28515625" style="68" customWidth="1"/>
    <col min="10243" max="10243" width="9.85546875" style="68" customWidth="1"/>
    <col min="10244" max="10245" width="9.140625" style="68" customWidth="1"/>
    <col min="10246" max="10246" width="10" style="68" customWidth="1"/>
    <col min="10247" max="10248" width="9.140625" style="68" customWidth="1"/>
    <col min="10249" max="10249" width="9.42578125" style="68" customWidth="1"/>
    <col min="10250" max="10251" width="9.140625" style="68" customWidth="1"/>
    <col min="10252" max="10252" width="9.5703125" style="68" customWidth="1"/>
    <col min="10253" max="10253" width="9.140625" style="68" customWidth="1"/>
    <col min="10254" max="10254" width="13.7109375" style="68" customWidth="1"/>
    <col min="10255" max="10255" width="10.28515625" style="68" customWidth="1"/>
    <col min="10256" max="10256" width="10.85546875" style="68" customWidth="1"/>
    <col min="10257" max="10496" width="9.140625" style="68"/>
    <col min="10497" max="10497" width="22.85546875" style="68" customWidth="1"/>
    <col min="10498" max="10498" width="10.28515625" style="68" customWidth="1"/>
    <col min="10499" max="10499" width="9.85546875" style="68" customWidth="1"/>
    <col min="10500" max="10501" width="9.140625" style="68" customWidth="1"/>
    <col min="10502" max="10502" width="10" style="68" customWidth="1"/>
    <col min="10503" max="10504" width="9.140625" style="68" customWidth="1"/>
    <col min="10505" max="10505" width="9.42578125" style="68" customWidth="1"/>
    <col min="10506" max="10507" width="9.140625" style="68" customWidth="1"/>
    <col min="10508" max="10508" width="9.5703125" style="68" customWidth="1"/>
    <col min="10509" max="10509" width="9.140625" style="68" customWidth="1"/>
    <col min="10510" max="10510" width="13.7109375" style="68" customWidth="1"/>
    <col min="10511" max="10511" width="10.28515625" style="68" customWidth="1"/>
    <col min="10512" max="10512" width="10.85546875" style="68" customWidth="1"/>
    <col min="10513" max="10752" width="9.140625" style="68"/>
    <col min="10753" max="10753" width="22.85546875" style="68" customWidth="1"/>
    <col min="10754" max="10754" width="10.28515625" style="68" customWidth="1"/>
    <col min="10755" max="10755" width="9.85546875" style="68" customWidth="1"/>
    <col min="10756" max="10757" width="9.140625" style="68" customWidth="1"/>
    <col min="10758" max="10758" width="10" style="68" customWidth="1"/>
    <col min="10759" max="10760" width="9.140625" style="68" customWidth="1"/>
    <col min="10761" max="10761" width="9.42578125" style="68" customWidth="1"/>
    <col min="10762" max="10763" width="9.140625" style="68" customWidth="1"/>
    <col min="10764" max="10764" width="9.5703125" style="68" customWidth="1"/>
    <col min="10765" max="10765" width="9.140625" style="68" customWidth="1"/>
    <col min="10766" max="10766" width="13.7109375" style="68" customWidth="1"/>
    <col min="10767" max="10767" width="10.28515625" style="68" customWidth="1"/>
    <col min="10768" max="10768" width="10.85546875" style="68" customWidth="1"/>
    <col min="10769" max="11008" width="9.140625" style="68"/>
    <col min="11009" max="11009" width="22.85546875" style="68" customWidth="1"/>
    <col min="11010" max="11010" width="10.28515625" style="68" customWidth="1"/>
    <col min="11011" max="11011" width="9.85546875" style="68" customWidth="1"/>
    <col min="11012" max="11013" width="9.140625" style="68" customWidth="1"/>
    <col min="11014" max="11014" width="10" style="68" customWidth="1"/>
    <col min="11015" max="11016" width="9.140625" style="68" customWidth="1"/>
    <col min="11017" max="11017" width="9.42578125" style="68" customWidth="1"/>
    <col min="11018" max="11019" width="9.140625" style="68" customWidth="1"/>
    <col min="11020" max="11020" width="9.5703125" style="68" customWidth="1"/>
    <col min="11021" max="11021" width="9.140625" style="68" customWidth="1"/>
    <col min="11022" max="11022" width="13.7109375" style="68" customWidth="1"/>
    <col min="11023" max="11023" width="10.28515625" style="68" customWidth="1"/>
    <col min="11024" max="11024" width="10.85546875" style="68" customWidth="1"/>
    <col min="11025" max="11264" width="9.140625" style="68"/>
    <col min="11265" max="11265" width="22.85546875" style="68" customWidth="1"/>
    <col min="11266" max="11266" width="10.28515625" style="68" customWidth="1"/>
    <col min="11267" max="11267" width="9.85546875" style="68" customWidth="1"/>
    <col min="11268" max="11269" width="9.140625" style="68" customWidth="1"/>
    <col min="11270" max="11270" width="10" style="68" customWidth="1"/>
    <col min="11271" max="11272" width="9.140625" style="68" customWidth="1"/>
    <col min="11273" max="11273" width="9.42578125" style="68" customWidth="1"/>
    <col min="11274" max="11275" width="9.140625" style="68" customWidth="1"/>
    <col min="11276" max="11276" width="9.5703125" style="68" customWidth="1"/>
    <col min="11277" max="11277" width="9.140625" style="68" customWidth="1"/>
    <col min="11278" max="11278" width="13.7109375" style="68" customWidth="1"/>
    <col min="11279" max="11279" width="10.28515625" style="68" customWidth="1"/>
    <col min="11280" max="11280" width="10.85546875" style="68" customWidth="1"/>
    <col min="11281" max="11520" width="9.140625" style="68"/>
    <col min="11521" max="11521" width="22.85546875" style="68" customWidth="1"/>
    <col min="11522" max="11522" width="10.28515625" style="68" customWidth="1"/>
    <col min="11523" max="11523" width="9.85546875" style="68" customWidth="1"/>
    <col min="11524" max="11525" width="9.140625" style="68" customWidth="1"/>
    <col min="11526" max="11526" width="10" style="68" customWidth="1"/>
    <col min="11527" max="11528" width="9.140625" style="68" customWidth="1"/>
    <col min="11529" max="11529" width="9.42578125" style="68" customWidth="1"/>
    <col min="11530" max="11531" width="9.140625" style="68" customWidth="1"/>
    <col min="11532" max="11532" width="9.5703125" style="68" customWidth="1"/>
    <col min="11533" max="11533" width="9.140625" style="68" customWidth="1"/>
    <col min="11534" max="11534" width="13.7109375" style="68" customWidth="1"/>
    <col min="11535" max="11535" width="10.28515625" style="68" customWidth="1"/>
    <col min="11536" max="11536" width="10.85546875" style="68" customWidth="1"/>
    <col min="11537" max="11776" width="9.140625" style="68"/>
    <col min="11777" max="11777" width="22.85546875" style="68" customWidth="1"/>
    <col min="11778" max="11778" width="10.28515625" style="68" customWidth="1"/>
    <col min="11779" max="11779" width="9.85546875" style="68" customWidth="1"/>
    <col min="11780" max="11781" width="9.140625" style="68" customWidth="1"/>
    <col min="11782" max="11782" width="10" style="68" customWidth="1"/>
    <col min="11783" max="11784" width="9.140625" style="68" customWidth="1"/>
    <col min="11785" max="11785" width="9.42578125" style="68" customWidth="1"/>
    <col min="11786" max="11787" width="9.140625" style="68" customWidth="1"/>
    <col min="11788" max="11788" width="9.5703125" style="68" customWidth="1"/>
    <col min="11789" max="11789" width="9.140625" style="68" customWidth="1"/>
    <col min="11790" max="11790" width="13.7109375" style="68" customWidth="1"/>
    <col min="11791" max="11791" width="10.28515625" style="68" customWidth="1"/>
    <col min="11792" max="11792" width="10.85546875" style="68" customWidth="1"/>
    <col min="11793" max="12032" width="9.140625" style="68"/>
    <col min="12033" max="12033" width="22.85546875" style="68" customWidth="1"/>
    <col min="12034" max="12034" width="10.28515625" style="68" customWidth="1"/>
    <col min="12035" max="12035" width="9.85546875" style="68" customWidth="1"/>
    <col min="12036" max="12037" width="9.140625" style="68" customWidth="1"/>
    <col min="12038" max="12038" width="10" style="68" customWidth="1"/>
    <col min="12039" max="12040" width="9.140625" style="68" customWidth="1"/>
    <col min="12041" max="12041" width="9.42578125" style="68" customWidth="1"/>
    <col min="12042" max="12043" width="9.140625" style="68" customWidth="1"/>
    <col min="12044" max="12044" width="9.5703125" style="68" customWidth="1"/>
    <col min="12045" max="12045" width="9.140625" style="68" customWidth="1"/>
    <col min="12046" max="12046" width="13.7109375" style="68" customWidth="1"/>
    <col min="12047" max="12047" width="10.28515625" style="68" customWidth="1"/>
    <col min="12048" max="12048" width="10.85546875" style="68" customWidth="1"/>
    <col min="12049" max="12288" width="9.140625" style="68"/>
    <col min="12289" max="12289" width="22.85546875" style="68" customWidth="1"/>
    <col min="12290" max="12290" width="10.28515625" style="68" customWidth="1"/>
    <col min="12291" max="12291" width="9.85546875" style="68" customWidth="1"/>
    <col min="12292" max="12293" width="9.140625" style="68" customWidth="1"/>
    <col min="12294" max="12294" width="10" style="68" customWidth="1"/>
    <col min="12295" max="12296" width="9.140625" style="68" customWidth="1"/>
    <col min="12297" max="12297" width="9.42578125" style="68" customWidth="1"/>
    <col min="12298" max="12299" width="9.140625" style="68" customWidth="1"/>
    <col min="12300" max="12300" width="9.5703125" style="68" customWidth="1"/>
    <col min="12301" max="12301" width="9.140625" style="68" customWidth="1"/>
    <col min="12302" max="12302" width="13.7109375" style="68" customWidth="1"/>
    <col min="12303" max="12303" width="10.28515625" style="68" customWidth="1"/>
    <col min="12304" max="12304" width="10.85546875" style="68" customWidth="1"/>
    <col min="12305" max="12544" width="9.140625" style="68"/>
    <col min="12545" max="12545" width="22.85546875" style="68" customWidth="1"/>
    <col min="12546" max="12546" width="10.28515625" style="68" customWidth="1"/>
    <col min="12547" max="12547" width="9.85546875" style="68" customWidth="1"/>
    <col min="12548" max="12549" width="9.140625" style="68" customWidth="1"/>
    <col min="12550" max="12550" width="10" style="68" customWidth="1"/>
    <col min="12551" max="12552" width="9.140625" style="68" customWidth="1"/>
    <col min="12553" max="12553" width="9.42578125" style="68" customWidth="1"/>
    <col min="12554" max="12555" width="9.140625" style="68" customWidth="1"/>
    <col min="12556" max="12556" width="9.5703125" style="68" customWidth="1"/>
    <col min="12557" max="12557" width="9.140625" style="68" customWidth="1"/>
    <col min="12558" max="12558" width="13.7109375" style="68" customWidth="1"/>
    <col min="12559" max="12559" width="10.28515625" style="68" customWidth="1"/>
    <col min="12560" max="12560" width="10.85546875" style="68" customWidth="1"/>
    <col min="12561" max="12800" width="9.140625" style="68"/>
    <col min="12801" max="12801" width="22.85546875" style="68" customWidth="1"/>
    <col min="12802" max="12802" width="10.28515625" style="68" customWidth="1"/>
    <col min="12803" max="12803" width="9.85546875" style="68" customWidth="1"/>
    <col min="12804" max="12805" width="9.140625" style="68" customWidth="1"/>
    <col min="12806" max="12806" width="10" style="68" customWidth="1"/>
    <col min="12807" max="12808" width="9.140625" style="68" customWidth="1"/>
    <col min="12809" max="12809" width="9.42578125" style="68" customWidth="1"/>
    <col min="12810" max="12811" width="9.140625" style="68" customWidth="1"/>
    <col min="12812" max="12812" width="9.5703125" style="68" customWidth="1"/>
    <col min="12813" max="12813" width="9.140625" style="68" customWidth="1"/>
    <col min="12814" max="12814" width="13.7109375" style="68" customWidth="1"/>
    <col min="12815" max="12815" width="10.28515625" style="68" customWidth="1"/>
    <col min="12816" max="12816" width="10.85546875" style="68" customWidth="1"/>
    <col min="12817" max="13056" width="9.140625" style="68"/>
    <col min="13057" max="13057" width="22.85546875" style="68" customWidth="1"/>
    <col min="13058" max="13058" width="10.28515625" style="68" customWidth="1"/>
    <col min="13059" max="13059" width="9.85546875" style="68" customWidth="1"/>
    <col min="13060" max="13061" width="9.140625" style="68" customWidth="1"/>
    <col min="13062" max="13062" width="10" style="68" customWidth="1"/>
    <col min="13063" max="13064" width="9.140625" style="68" customWidth="1"/>
    <col min="13065" max="13065" width="9.42578125" style="68" customWidth="1"/>
    <col min="13066" max="13067" width="9.140625" style="68" customWidth="1"/>
    <col min="13068" max="13068" width="9.5703125" style="68" customWidth="1"/>
    <col min="13069" max="13069" width="9.140625" style="68" customWidth="1"/>
    <col min="13070" max="13070" width="13.7109375" style="68" customWidth="1"/>
    <col min="13071" max="13071" width="10.28515625" style="68" customWidth="1"/>
    <col min="13072" max="13072" width="10.85546875" style="68" customWidth="1"/>
    <col min="13073" max="13312" width="9.140625" style="68"/>
    <col min="13313" max="13313" width="22.85546875" style="68" customWidth="1"/>
    <col min="13314" max="13314" width="10.28515625" style="68" customWidth="1"/>
    <col min="13315" max="13315" width="9.85546875" style="68" customWidth="1"/>
    <col min="13316" max="13317" width="9.140625" style="68" customWidth="1"/>
    <col min="13318" max="13318" width="10" style="68" customWidth="1"/>
    <col min="13319" max="13320" width="9.140625" style="68" customWidth="1"/>
    <col min="13321" max="13321" width="9.42578125" style="68" customWidth="1"/>
    <col min="13322" max="13323" width="9.140625" style="68" customWidth="1"/>
    <col min="13324" max="13324" width="9.5703125" style="68" customWidth="1"/>
    <col min="13325" max="13325" width="9.140625" style="68" customWidth="1"/>
    <col min="13326" max="13326" width="13.7109375" style="68" customWidth="1"/>
    <col min="13327" max="13327" width="10.28515625" style="68" customWidth="1"/>
    <col min="13328" max="13328" width="10.85546875" style="68" customWidth="1"/>
    <col min="13329" max="13568" width="9.140625" style="68"/>
    <col min="13569" max="13569" width="22.85546875" style="68" customWidth="1"/>
    <col min="13570" max="13570" width="10.28515625" style="68" customWidth="1"/>
    <col min="13571" max="13571" width="9.85546875" style="68" customWidth="1"/>
    <col min="13572" max="13573" width="9.140625" style="68" customWidth="1"/>
    <col min="13574" max="13574" width="10" style="68" customWidth="1"/>
    <col min="13575" max="13576" width="9.140625" style="68" customWidth="1"/>
    <col min="13577" max="13577" width="9.42578125" style="68" customWidth="1"/>
    <col min="13578" max="13579" width="9.140625" style="68" customWidth="1"/>
    <col min="13580" max="13580" width="9.5703125" style="68" customWidth="1"/>
    <col min="13581" max="13581" width="9.140625" style="68" customWidth="1"/>
    <col min="13582" max="13582" width="13.7109375" style="68" customWidth="1"/>
    <col min="13583" max="13583" width="10.28515625" style="68" customWidth="1"/>
    <col min="13584" max="13584" width="10.85546875" style="68" customWidth="1"/>
    <col min="13585" max="13824" width="9.140625" style="68"/>
    <col min="13825" max="13825" width="22.85546875" style="68" customWidth="1"/>
    <col min="13826" max="13826" width="10.28515625" style="68" customWidth="1"/>
    <col min="13827" max="13827" width="9.85546875" style="68" customWidth="1"/>
    <col min="13828" max="13829" width="9.140625" style="68" customWidth="1"/>
    <col min="13830" max="13830" width="10" style="68" customWidth="1"/>
    <col min="13831" max="13832" width="9.140625" style="68" customWidth="1"/>
    <col min="13833" max="13833" width="9.42578125" style="68" customWidth="1"/>
    <col min="13834" max="13835" width="9.140625" style="68" customWidth="1"/>
    <col min="13836" max="13836" width="9.5703125" style="68" customWidth="1"/>
    <col min="13837" max="13837" width="9.140625" style="68" customWidth="1"/>
    <col min="13838" max="13838" width="13.7109375" style="68" customWidth="1"/>
    <col min="13839" max="13839" width="10.28515625" style="68" customWidth="1"/>
    <col min="13840" max="13840" width="10.85546875" style="68" customWidth="1"/>
    <col min="13841" max="14080" width="9.140625" style="68"/>
    <col min="14081" max="14081" width="22.85546875" style="68" customWidth="1"/>
    <col min="14082" max="14082" width="10.28515625" style="68" customWidth="1"/>
    <col min="14083" max="14083" width="9.85546875" style="68" customWidth="1"/>
    <col min="14084" max="14085" width="9.140625" style="68" customWidth="1"/>
    <col min="14086" max="14086" width="10" style="68" customWidth="1"/>
    <col min="14087" max="14088" width="9.140625" style="68" customWidth="1"/>
    <col min="14089" max="14089" width="9.42578125" style="68" customWidth="1"/>
    <col min="14090" max="14091" width="9.140625" style="68" customWidth="1"/>
    <col min="14092" max="14092" width="9.5703125" style="68" customWidth="1"/>
    <col min="14093" max="14093" width="9.140625" style="68" customWidth="1"/>
    <col min="14094" max="14094" width="13.7109375" style="68" customWidth="1"/>
    <col min="14095" max="14095" width="10.28515625" style="68" customWidth="1"/>
    <col min="14096" max="14096" width="10.85546875" style="68" customWidth="1"/>
    <col min="14097" max="14336" width="9.140625" style="68"/>
    <col min="14337" max="14337" width="22.85546875" style="68" customWidth="1"/>
    <col min="14338" max="14338" width="10.28515625" style="68" customWidth="1"/>
    <col min="14339" max="14339" width="9.85546875" style="68" customWidth="1"/>
    <col min="14340" max="14341" width="9.140625" style="68" customWidth="1"/>
    <col min="14342" max="14342" width="10" style="68" customWidth="1"/>
    <col min="14343" max="14344" width="9.140625" style="68" customWidth="1"/>
    <col min="14345" max="14345" width="9.42578125" style="68" customWidth="1"/>
    <col min="14346" max="14347" width="9.140625" style="68" customWidth="1"/>
    <col min="14348" max="14348" width="9.5703125" style="68" customWidth="1"/>
    <col min="14349" max="14349" width="9.140625" style="68" customWidth="1"/>
    <col min="14350" max="14350" width="13.7109375" style="68" customWidth="1"/>
    <col min="14351" max="14351" width="10.28515625" style="68" customWidth="1"/>
    <col min="14352" max="14352" width="10.85546875" style="68" customWidth="1"/>
    <col min="14353" max="14592" width="9.140625" style="68"/>
    <col min="14593" max="14593" width="22.85546875" style="68" customWidth="1"/>
    <col min="14594" max="14594" width="10.28515625" style="68" customWidth="1"/>
    <col min="14595" max="14595" width="9.85546875" style="68" customWidth="1"/>
    <col min="14596" max="14597" width="9.140625" style="68" customWidth="1"/>
    <col min="14598" max="14598" width="10" style="68" customWidth="1"/>
    <col min="14599" max="14600" width="9.140625" style="68" customWidth="1"/>
    <col min="14601" max="14601" width="9.42578125" style="68" customWidth="1"/>
    <col min="14602" max="14603" width="9.140625" style="68" customWidth="1"/>
    <col min="14604" max="14604" width="9.5703125" style="68" customWidth="1"/>
    <col min="14605" max="14605" width="9.140625" style="68" customWidth="1"/>
    <col min="14606" max="14606" width="13.7109375" style="68" customWidth="1"/>
    <col min="14607" max="14607" width="10.28515625" style="68" customWidth="1"/>
    <col min="14608" max="14608" width="10.85546875" style="68" customWidth="1"/>
    <col min="14609" max="14848" width="9.140625" style="68"/>
    <col min="14849" max="14849" width="22.85546875" style="68" customWidth="1"/>
    <col min="14850" max="14850" width="10.28515625" style="68" customWidth="1"/>
    <col min="14851" max="14851" width="9.85546875" style="68" customWidth="1"/>
    <col min="14852" max="14853" width="9.140625" style="68" customWidth="1"/>
    <col min="14854" max="14854" width="10" style="68" customWidth="1"/>
    <col min="14855" max="14856" width="9.140625" style="68" customWidth="1"/>
    <col min="14857" max="14857" width="9.42578125" style="68" customWidth="1"/>
    <col min="14858" max="14859" width="9.140625" style="68" customWidth="1"/>
    <col min="14860" max="14860" width="9.5703125" style="68" customWidth="1"/>
    <col min="14861" max="14861" width="9.140625" style="68" customWidth="1"/>
    <col min="14862" max="14862" width="13.7109375" style="68" customWidth="1"/>
    <col min="14863" max="14863" width="10.28515625" style="68" customWidth="1"/>
    <col min="14864" max="14864" width="10.85546875" style="68" customWidth="1"/>
    <col min="14865" max="15104" width="9.140625" style="68"/>
    <col min="15105" max="15105" width="22.85546875" style="68" customWidth="1"/>
    <col min="15106" max="15106" width="10.28515625" style="68" customWidth="1"/>
    <col min="15107" max="15107" width="9.85546875" style="68" customWidth="1"/>
    <col min="15108" max="15109" width="9.140625" style="68" customWidth="1"/>
    <col min="15110" max="15110" width="10" style="68" customWidth="1"/>
    <col min="15111" max="15112" width="9.140625" style="68" customWidth="1"/>
    <col min="15113" max="15113" width="9.42578125" style="68" customWidth="1"/>
    <col min="15114" max="15115" width="9.140625" style="68" customWidth="1"/>
    <col min="15116" max="15116" width="9.5703125" style="68" customWidth="1"/>
    <col min="15117" max="15117" width="9.140625" style="68" customWidth="1"/>
    <col min="15118" max="15118" width="13.7109375" style="68" customWidth="1"/>
    <col min="15119" max="15119" width="10.28515625" style="68" customWidth="1"/>
    <col min="15120" max="15120" width="10.85546875" style="68" customWidth="1"/>
    <col min="15121" max="15360" width="9.140625" style="68"/>
    <col min="15361" max="15361" width="22.85546875" style="68" customWidth="1"/>
    <col min="15362" max="15362" width="10.28515625" style="68" customWidth="1"/>
    <col min="15363" max="15363" width="9.85546875" style="68" customWidth="1"/>
    <col min="15364" max="15365" width="9.140625" style="68" customWidth="1"/>
    <col min="15366" max="15366" width="10" style="68" customWidth="1"/>
    <col min="15367" max="15368" width="9.140625" style="68" customWidth="1"/>
    <col min="15369" max="15369" width="9.42578125" style="68" customWidth="1"/>
    <col min="15370" max="15371" width="9.140625" style="68" customWidth="1"/>
    <col min="15372" max="15372" width="9.5703125" style="68" customWidth="1"/>
    <col min="15373" max="15373" width="9.140625" style="68" customWidth="1"/>
    <col min="15374" max="15374" width="13.7109375" style="68" customWidth="1"/>
    <col min="15375" max="15375" width="10.28515625" style="68" customWidth="1"/>
    <col min="15376" max="15376" width="10.85546875" style="68" customWidth="1"/>
    <col min="15377" max="15616" width="9.140625" style="68"/>
    <col min="15617" max="15617" width="22.85546875" style="68" customWidth="1"/>
    <col min="15618" max="15618" width="10.28515625" style="68" customWidth="1"/>
    <col min="15619" max="15619" width="9.85546875" style="68" customWidth="1"/>
    <col min="15620" max="15621" width="9.140625" style="68" customWidth="1"/>
    <col min="15622" max="15622" width="10" style="68" customWidth="1"/>
    <col min="15623" max="15624" width="9.140625" style="68" customWidth="1"/>
    <col min="15625" max="15625" width="9.42578125" style="68" customWidth="1"/>
    <col min="15626" max="15627" width="9.140625" style="68" customWidth="1"/>
    <col min="15628" max="15628" width="9.5703125" style="68" customWidth="1"/>
    <col min="15629" max="15629" width="9.140625" style="68" customWidth="1"/>
    <col min="15630" max="15630" width="13.7109375" style="68" customWidth="1"/>
    <col min="15631" max="15631" width="10.28515625" style="68" customWidth="1"/>
    <col min="15632" max="15632" width="10.85546875" style="68" customWidth="1"/>
    <col min="15633" max="15872" width="9.140625" style="68"/>
    <col min="15873" max="15873" width="22.85546875" style="68" customWidth="1"/>
    <col min="15874" max="15874" width="10.28515625" style="68" customWidth="1"/>
    <col min="15875" max="15875" width="9.85546875" style="68" customWidth="1"/>
    <col min="15876" max="15877" width="9.140625" style="68" customWidth="1"/>
    <col min="15878" max="15878" width="10" style="68" customWidth="1"/>
    <col min="15879" max="15880" width="9.140625" style="68" customWidth="1"/>
    <col min="15881" max="15881" width="9.42578125" style="68" customWidth="1"/>
    <col min="15882" max="15883" width="9.140625" style="68" customWidth="1"/>
    <col min="15884" max="15884" width="9.5703125" style="68" customWidth="1"/>
    <col min="15885" max="15885" width="9.140625" style="68" customWidth="1"/>
    <col min="15886" max="15886" width="13.7109375" style="68" customWidth="1"/>
    <col min="15887" max="15887" width="10.28515625" style="68" customWidth="1"/>
    <col min="15888" max="15888" width="10.85546875" style="68" customWidth="1"/>
    <col min="15889" max="16128" width="9.140625" style="68"/>
    <col min="16129" max="16129" width="22.85546875" style="68" customWidth="1"/>
    <col min="16130" max="16130" width="10.28515625" style="68" customWidth="1"/>
    <col min="16131" max="16131" width="9.85546875" style="68" customWidth="1"/>
    <col min="16132" max="16133" width="9.140625" style="68" customWidth="1"/>
    <col min="16134" max="16134" width="10" style="68" customWidth="1"/>
    <col min="16135" max="16136" width="9.140625" style="68" customWidth="1"/>
    <col min="16137" max="16137" width="9.42578125" style="68" customWidth="1"/>
    <col min="16138" max="16139" width="9.140625" style="68" customWidth="1"/>
    <col min="16140" max="16140" width="9.5703125" style="68" customWidth="1"/>
    <col min="16141" max="16141" width="9.140625" style="68" customWidth="1"/>
    <col min="16142" max="16142" width="13.7109375" style="68" customWidth="1"/>
    <col min="16143" max="16143" width="10.28515625" style="68" customWidth="1"/>
    <col min="16144" max="16144" width="10.85546875" style="68" customWidth="1"/>
    <col min="16145" max="16384" width="9.140625" style="68"/>
  </cols>
  <sheetData>
    <row r="1" spans="1:26" ht="34.5" customHeight="1">
      <c r="A1" s="355" t="s">
        <v>82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26" ht="32.25" customHeight="1">
      <c r="A2" s="356" t="s">
        <v>83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26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N3" s="69"/>
      <c r="O3" s="69"/>
      <c r="P3" s="70" t="s">
        <v>84</v>
      </c>
    </row>
    <row r="4" spans="1:26" ht="15.75" customHeight="1">
      <c r="A4" s="353"/>
      <c r="B4" s="351" t="s">
        <v>180</v>
      </c>
      <c r="C4" s="351"/>
      <c r="D4" s="351"/>
      <c r="E4" s="352" t="s">
        <v>80</v>
      </c>
      <c r="F4" s="354"/>
      <c r="G4" s="354"/>
      <c r="H4" s="354"/>
      <c r="I4" s="354"/>
      <c r="J4" s="354"/>
      <c r="K4" s="345" t="s">
        <v>218</v>
      </c>
      <c r="L4" s="346"/>
      <c r="M4" s="347"/>
      <c r="N4" s="351" t="s">
        <v>81</v>
      </c>
      <c r="O4" s="351"/>
      <c r="P4" s="352"/>
      <c r="Q4" s="71"/>
    </row>
    <row r="5" spans="1:26" ht="36.75" customHeight="1">
      <c r="A5" s="353"/>
      <c r="B5" s="351"/>
      <c r="C5" s="351"/>
      <c r="D5" s="351"/>
      <c r="E5" s="351" t="s">
        <v>79</v>
      </c>
      <c r="F5" s="351"/>
      <c r="G5" s="351"/>
      <c r="H5" s="351" t="s">
        <v>78</v>
      </c>
      <c r="I5" s="351"/>
      <c r="J5" s="351"/>
      <c r="K5" s="348"/>
      <c r="L5" s="349"/>
      <c r="M5" s="350"/>
      <c r="N5" s="351"/>
      <c r="O5" s="351"/>
      <c r="P5" s="352"/>
      <c r="Q5" s="71"/>
    </row>
    <row r="6" spans="1:26" ht="35.25" customHeight="1">
      <c r="A6" s="353"/>
      <c r="B6" s="21" t="s">
        <v>178</v>
      </c>
      <c r="C6" s="21" t="s">
        <v>77</v>
      </c>
      <c r="D6" s="21" t="s">
        <v>179</v>
      </c>
      <c r="E6" s="21" t="s">
        <v>178</v>
      </c>
      <c r="F6" s="21" t="s">
        <v>77</v>
      </c>
      <c r="G6" s="21" t="s">
        <v>179</v>
      </c>
      <c r="H6" s="21" t="s">
        <v>178</v>
      </c>
      <c r="I6" s="21" t="s">
        <v>77</v>
      </c>
      <c r="J6" s="21" t="s">
        <v>179</v>
      </c>
      <c r="K6" s="21" t="s">
        <v>178</v>
      </c>
      <c r="L6" s="21" t="s">
        <v>77</v>
      </c>
      <c r="M6" s="22" t="s">
        <v>179</v>
      </c>
      <c r="N6" s="21" t="s">
        <v>178</v>
      </c>
      <c r="O6" s="21" t="s">
        <v>77</v>
      </c>
      <c r="P6" s="22" t="s">
        <v>179</v>
      </c>
      <c r="Q6" s="71"/>
    </row>
    <row r="7" spans="1:26" ht="12.75" customHeight="1">
      <c r="A7" s="72" t="s">
        <v>85</v>
      </c>
      <c r="B7" s="73">
        <f>SUM(B8:B27)</f>
        <v>235076.72000000003</v>
      </c>
      <c r="C7" s="73">
        <f>SUM(C8:C27)</f>
        <v>218984.4</v>
      </c>
      <c r="D7" s="73">
        <f>B7/C7*100</f>
        <v>107.34861478717208</v>
      </c>
      <c r="E7" s="73">
        <f>SUM(E8:E27)</f>
        <v>153532.55000000002</v>
      </c>
      <c r="F7" s="73">
        <f>SUM(F8:F27)</f>
        <v>140284.79</v>
      </c>
      <c r="G7" s="260">
        <f>E7/F7%</f>
        <v>109.44347566118894</v>
      </c>
      <c r="H7" s="73">
        <f>SUM(H8:H27)</f>
        <v>81544.170000000013</v>
      </c>
      <c r="I7" s="73">
        <f>SUM(I8:I27)</f>
        <v>78699.61</v>
      </c>
      <c r="J7" s="73">
        <f>H7/I7*100</f>
        <v>103.61445247314442</v>
      </c>
      <c r="K7" s="73">
        <f>SUM(K8:K27)</f>
        <v>224021.69999999995</v>
      </c>
      <c r="L7" s="73">
        <f>SUM(L8:L27)</f>
        <v>233089.72999999998</v>
      </c>
      <c r="M7" s="73">
        <f>K7/L7*100</f>
        <v>96.109639836984655</v>
      </c>
      <c r="N7" s="73">
        <f>SUM(N8:N27)</f>
        <v>459098.40999999992</v>
      </c>
      <c r="O7" s="73">
        <f>SUM(O8:O27)</f>
        <v>452074.10000000009</v>
      </c>
      <c r="P7" s="73">
        <f>N7/O7*100</f>
        <v>101.55379615863855</v>
      </c>
      <c r="Q7" s="75"/>
      <c r="R7" s="76"/>
      <c r="S7" s="76"/>
      <c r="T7" s="75"/>
      <c r="U7" s="76"/>
      <c r="V7" s="76"/>
      <c r="W7" s="75"/>
      <c r="X7" s="76"/>
      <c r="Y7" s="76"/>
      <c r="Z7" s="75"/>
    </row>
    <row r="8" spans="1:26" ht="12.75" customHeight="1">
      <c r="A8" s="77" t="s">
        <v>86</v>
      </c>
      <c r="B8" s="73">
        <f>E8+H8</f>
        <v>18209.010000000002</v>
      </c>
      <c r="C8" s="73">
        <f>F8+I8</f>
        <v>16949.14</v>
      </c>
      <c r="D8" s="73">
        <f t="shared" ref="D8:D27" si="0">B8/C8*100</f>
        <v>107.4332385005965</v>
      </c>
      <c r="E8" s="260">
        <v>6103.6</v>
      </c>
      <c r="F8" s="260">
        <v>5663.4</v>
      </c>
      <c r="G8" s="260">
        <f t="shared" ref="G8:G25" si="1">E8/F8%</f>
        <v>107.77271603630329</v>
      </c>
      <c r="H8" s="260">
        <v>12105.41</v>
      </c>
      <c r="I8" s="261">
        <v>11285.74</v>
      </c>
      <c r="J8" s="73">
        <f t="shared" ref="J8:J24" si="2">H8/I8*100</f>
        <v>107.26288218583807</v>
      </c>
      <c r="K8" s="260">
        <v>11641.4</v>
      </c>
      <c r="L8" s="261">
        <v>11567.58</v>
      </c>
      <c r="M8" s="73">
        <f t="shared" ref="M8:M26" si="3">K8/L8*100</f>
        <v>100.6381628655259</v>
      </c>
      <c r="N8" s="260">
        <v>29850.400000000001</v>
      </c>
      <c r="O8" s="73">
        <v>28516.73</v>
      </c>
      <c r="P8" s="73">
        <f>N8/O8*100</f>
        <v>104.67679849688236</v>
      </c>
      <c r="Q8" s="75"/>
      <c r="R8" s="76"/>
      <c r="S8" s="76"/>
      <c r="T8" s="75"/>
      <c r="U8" s="76"/>
      <c r="V8" s="76"/>
      <c r="W8" s="75"/>
      <c r="X8" s="76"/>
      <c r="Y8" s="76"/>
      <c r="Z8" s="75"/>
    </row>
    <row r="9" spans="1:26" ht="12.75" customHeight="1">
      <c r="A9" s="78" t="s">
        <v>87</v>
      </c>
      <c r="B9" s="73">
        <f t="shared" ref="B9:B27" si="4">E9+H9</f>
        <v>34557.230000000003</v>
      </c>
      <c r="C9" s="73">
        <f t="shared" ref="C9:C27" si="5">F9+I9</f>
        <v>34814.28</v>
      </c>
      <c r="D9" s="73">
        <f t="shared" si="0"/>
        <v>99.261653551358819</v>
      </c>
      <c r="E9" s="260">
        <v>32791.33</v>
      </c>
      <c r="F9" s="260">
        <v>33006.49</v>
      </c>
      <c r="G9" s="260">
        <f>E9/F9%</f>
        <v>99.348128201453733</v>
      </c>
      <c r="H9" s="260">
        <v>1765.9</v>
      </c>
      <c r="I9" s="261">
        <v>1807.79</v>
      </c>
      <c r="J9" s="73">
        <f t="shared" si="2"/>
        <v>97.68280607813962</v>
      </c>
      <c r="K9" s="260">
        <v>13947.7</v>
      </c>
      <c r="L9" s="261">
        <v>13632.96</v>
      </c>
      <c r="M9" s="73">
        <f t="shared" si="3"/>
        <v>102.30866957725983</v>
      </c>
      <c r="N9" s="260">
        <v>48504.93</v>
      </c>
      <c r="O9" s="73">
        <v>48447.24</v>
      </c>
      <c r="P9" s="73">
        <f>N9/O9*100</f>
        <v>100.11907799082054</v>
      </c>
      <c r="Q9" s="75"/>
      <c r="R9" s="76"/>
      <c r="S9" s="76"/>
      <c r="T9" s="75"/>
      <c r="U9" s="76"/>
      <c r="V9" s="76"/>
      <c r="W9" s="75"/>
      <c r="X9" s="76"/>
      <c r="Y9" s="76"/>
      <c r="Z9" s="75"/>
    </row>
    <row r="10" spans="1:26" ht="12.75" customHeight="1">
      <c r="A10" s="78" t="s">
        <v>88</v>
      </c>
      <c r="B10" s="73">
        <f t="shared" si="4"/>
        <v>9890.7799999999988</v>
      </c>
      <c r="C10" s="73">
        <f t="shared" si="5"/>
        <v>9869.1</v>
      </c>
      <c r="D10" s="73">
        <f t="shared" si="0"/>
        <v>100.2196755529886</v>
      </c>
      <c r="E10" s="260">
        <v>3852.88</v>
      </c>
      <c r="F10" s="260">
        <v>4389.42</v>
      </c>
      <c r="G10" s="260">
        <f t="shared" si="1"/>
        <v>87.776517170833515</v>
      </c>
      <c r="H10" s="260">
        <v>6037.9</v>
      </c>
      <c r="I10" s="261">
        <v>5479.68</v>
      </c>
      <c r="J10" s="73">
        <f t="shared" si="2"/>
        <v>110.18709121700536</v>
      </c>
      <c r="K10" s="260">
        <v>21728.5</v>
      </c>
      <c r="L10" s="261">
        <v>21537.9</v>
      </c>
      <c r="M10" s="73">
        <f t="shared" si="3"/>
        <v>100.88495164338211</v>
      </c>
      <c r="N10" s="260">
        <v>31619.279999999999</v>
      </c>
      <c r="O10" s="73">
        <v>31407</v>
      </c>
      <c r="P10" s="73">
        <f t="shared" ref="P10:P25" si="6">N10/O10*100</f>
        <v>100.6759002770083</v>
      </c>
      <c r="Q10" s="75"/>
      <c r="R10" s="76"/>
      <c r="S10" s="76"/>
      <c r="T10" s="75"/>
      <c r="U10" s="76"/>
      <c r="V10" s="76"/>
      <c r="W10" s="75"/>
      <c r="X10" s="76"/>
      <c r="Y10" s="76"/>
      <c r="Z10" s="75"/>
    </row>
    <row r="11" spans="1:26" ht="12.75" customHeight="1">
      <c r="A11" s="78" t="s">
        <v>89</v>
      </c>
      <c r="B11" s="73">
        <f t="shared" si="4"/>
        <v>48927.99</v>
      </c>
      <c r="C11" s="73">
        <f t="shared" si="5"/>
        <v>43162.03</v>
      </c>
      <c r="D11" s="73">
        <f t="shared" si="0"/>
        <v>113.35887121157184</v>
      </c>
      <c r="E11" s="260">
        <v>36121.589999999997</v>
      </c>
      <c r="F11" s="260">
        <v>30394.04</v>
      </c>
      <c r="G11" s="260">
        <f t="shared" si="1"/>
        <v>118.84431947842404</v>
      </c>
      <c r="H11" s="260">
        <v>12806.4</v>
      </c>
      <c r="I11" s="261">
        <v>12767.99</v>
      </c>
      <c r="J11" s="73">
        <f t="shared" si="2"/>
        <v>100.30083043611407</v>
      </c>
      <c r="K11" s="260">
        <v>20431.2</v>
      </c>
      <c r="L11" s="261">
        <v>20514.5</v>
      </c>
      <c r="M11" s="73">
        <f t="shared" si="3"/>
        <v>99.593945745692068</v>
      </c>
      <c r="N11" s="260">
        <v>69359.19</v>
      </c>
      <c r="O11" s="73">
        <v>63676.53</v>
      </c>
      <c r="P11" s="73">
        <f t="shared" si="6"/>
        <v>108.92426141939582</v>
      </c>
      <c r="Q11" s="75"/>
      <c r="R11" s="76"/>
      <c r="S11" s="76"/>
      <c r="T11" s="75"/>
      <c r="U11" s="76"/>
      <c r="V11" s="76"/>
      <c r="W11" s="75"/>
      <c r="X11" s="76"/>
      <c r="Y11" s="76"/>
      <c r="Z11" s="75"/>
    </row>
    <row r="12" spans="1:26" ht="12.75" customHeight="1">
      <c r="A12" s="78" t="s">
        <v>90</v>
      </c>
      <c r="B12" s="73">
        <f t="shared" si="4"/>
        <v>3769.25</v>
      </c>
      <c r="C12" s="73">
        <f t="shared" si="5"/>
        <v>3569.5800000000004</v>
      </c>
      <c r="D12" s="73">
        <f t="shared" si="0"/>
        <v>105.59365527597082</v>
      </c>
      <c r="E12" s="260">
        <v>226.85</v>
      </c>
      <c r="F12" s="260">
        <v>119.28</v>
      </c>
      <c r="G12" s="260">
        <f>E12/F12*100</f>
        <v>190.18276324614351</v>
      </c>
      <c r="H12" s="260">
        <v>3542.4</v>
      </c>
      <c r="I12" s="261">
        <v>3450.3</v>
      </c>
      <c r="J12" s="73">
        <f t="shared" si="2"/>
        <v>102.66933310146943</v>
      </c>
      <c r="K12" s="260">
        <v>9954.4</v>
      </c>
      <c r="L12" s="261">
        <v>9857.61</v>
      </c>
      <c r="M12" s="73">
        <f t="shared" si="3"/>
        <v>100.98188100361041</v>
      </c>
      <c r="N12" s="260">
        <v>13723.65</v>
      </c>
      <c r="O12" s="73">
        <v>13427.19</v>
      </c>
      <c r="P12" s="73">
        <f t="shared" si="6"/>
        <v>102.20790798372555</v>
      </c>
      <c r="Q12" s="75"/>
      <c r="R12" s="76"/>
      <c r="S12" s="76"/>
      <c r="T12" s="75"/>
      <c r="U12" s="76"/>
      <c r="V12" s="76"/>
      <c r="W12" s="75"/>
      <c r="X12" s="76"/>
      <c r="Y12" s="76"/>
      <c r="Z12" s="75"/>
    </row>
    <row r="13" spans="1:26" ht="12.75" customHeight="1">
      <c r="A13" s="78" t="s">
        <v>91</v>
      </c>
      <c r="B13" s="73">
        <f t="shared" si="4"/>
        <v>11340.36</v>
      </c>
      <c r="C13" s="73">
        <f t="shared" si="5"/>
        <v>10411.720000000001</v>
      </c>
      <c r="D13" s="73">
        <f t="shared" si="0"/>
        <v>108.91917953997994</v>
      </c>
      <c r="E13" s="260">
        <v>4437.16</v>
      </c>
      <c r="F13" s="260">
        <v>4340.33</v>
      </c>
      <c r="G13" s="260">
        <f t="shared" si="1"/>
        <v>102.23093635737374</v>
      </c>
      <c r="H13" s="260">
        <v>6903.2</v>
      </c>
      <c r="I13" s="261">
        <v>6071.39</v>
      </c>
      <c r="J13" s="73">
        <f t="shared" si="2"/>
        <v>113.70048703838825</v>
      </c>
      <c r="K13" s="260">
        <v>10276.799999999999</v>
      </c>
      <c r="L13" s="261">
        <v>10094.77</v>
      </c>
      <c r="M13" s="73">
        <f t="shared" si="3"/>
        <v>101.80321096964072</v>
      </c>
      <c r="N13" s="260">
        <v>21617.16</v>
      </c>
      <c r="O13" s="73">
        <v>20506.490000000002</v>
      </c>
      <c r="P13" s="73">
        <f t="shared" si="6"/>
        <v>105.41618775324299</v>
      </c>
      <c r="Q13" s="75"/>
      <c r="R13" s="76"/>
      <c r="S13" s="76"/>
      <c r="T13" s="75"/>
      <c r="U13" s="76"/>
      <c r="V13" s="76"/>
      <c r="W13" s="75"/>
      <c r="X13" s="76"/>
      <c r="Y13" s="76"/>
      <c r="Z13" s="75"/>
    </row>
    <row r="14" spans="1:26" ht="12.75" customHeight="1">
      <c r="A14" s="78" t="s">
        <v>92</v>
      </c>
      <c r="B14" s="73">
        <f t="shared" si="4"/>
        <v>12555.33</v>
      </c>
      <c r="C14" s="73">
        <f t="shared" si="5"/>
        <v>11960.68</v>
      </c>
      <c r="D14" s="73">
        <f t="shared" si="0"/>
        <v>104.97170729423411</v>
      </c>
      <c r="E14" s="260">
        <v>6311.53</v>
      </c>
      <c r="F14" s="260">
        <v>5895.32</v>
      </c>
      <c r="G14" s="260">
        <f t="shared" si="1"/>
        <v>107.06000692074392</v>
      </c>
      <c r="H14" s="260">
        <v>6243.8</v>
      </c>
      <c r="I14" s="261">
        <v>6065.36</v>
      </c>
      <c r="J14" s="73">
        <f t="shared" si="2"/>
        <v>102.94195233259032</v>
      </c>
      <c r="K14" s="260">
        <v>14838.4</v>
      </c>
      <c r="L14" s="261">
        <v>14703.89</v>
      </c>
      <c r="M14" s="73">
        <f t="shared" si="3"/>
        <v>100.9147919360115</v>
      </c>
      <c r="N14" s="260">
        <v>27393.73</v>
      </c>
      <c r="O14" s="73">
        <v>26664.57</v>
      </c>
      <c r="P14" s="73">
        <f t="shared" si="6"/>
        <v>102.73456500517352</v>
      </c>
      <c r="Q14" s="75"/>
      <c r="R14" s="76"/>
      <c r="S14" s="76"/>
      <c r="T14" s="75"/>
      <c r="U14" s="76"/>
      <c r="V14" s="76"/>
      <c r="W14" s="75"/>
      <c r="X14" s="76"/>
      <c r="Y14" s="76"/>
      <c r="Z14" s="75"/>
    </row>
    <row r="15" spans="1:26" ht="12.75" customHeight="1">
      <c r="A15" s="78" t="s">
        <v>93</v>
      </c>
      <c r="B15" s="73">
        <f t="shared" si="4"/>
        <v>9728.41</v>
      </c>
      <c r="C15" s="73">
        <f t="shared" si="5"/>
        <v>9171.73</v>
      </c>
      <c r="D15" s="73">
        <f t="shared" si="0"/>
        <v>106.06952014505441</v>
      </c>
      <c r="E15" s="260">
        <v>1388.91</v>
      </c>
      <c r="F15" s="260">
        <v>1011.77</v>
      </c>
      <c r="G15" s="260">
        <f t="shared" si="1"/>
        <v>137.27527007126128</v>
      </c>
      <c r="H15" s="260">
        <v>8339.5</v>
      </c>
      <c r="I15" s="261">
        <v>8159.96</v>
      </c>
      <c r="J15" s="73">
        <f t="shared" si="2"/>
        <v>102.20025588360728</v>
      </c>
      <c r="K15" s="260">
        <v>15707.9</v>
      </c>
      <c r="L15" s="261">
        <v>15340.29</v>
      </c>
      <c r="M15" s="73">
        <f t="shared" si="3"/>
        <v>102.39636929940698</v>
      </c>
      <c r="N15" s="260">
        <v>25436.31</v>
      </c>
      <c r="O15" s="73">
        <v>24512.01</v>
      </c>
      <c r="P15" s="73">
        <f t="shared" si="6"/>
        <v>103.77080459741981</v>
      </c>
      <c r="Q15" s="75"/>
      <c r="R15" s="76"/>
      <c r="S15" s="76"/>
      <c r="T15" s="75"/>
      <c r="U15" s="76"/>
      <c r="V15" s="76"/>
      <c r="W15" s="75"/>
      <c r="X15" s="76"/>
      <c r="Y15" s="76"/>
      <c r="Z15" s="75"/>
    </row>
    <row r="16" spans="1:26" ht="12.75" customHeight="1">
      <c r="A16" s="78" t="s">
        <v>94</v>
      </c>
      <c r="B16" s="73">
        <f t="shared" si="4"/>
        <v>10270.51</v>
      </c>
      <c r="C16" s="73">
        <f t="shared" si="5"/>
        <v>11160.49</v>
      </c>
      <c r="D16" s="73">
        <f t="shared" si="0"/>
        <v>92.025618946838364</v>
      </c>
      <c r="E16" s="260">
        <v>5498.71</v>
      </c>
      <c r="F16" s="260">
        <v>6434.28</v>
      </c>
      <c r="G16" s="260">
        <f t="shared" si="1"/>
        <v>85.45960076341099</v>
      </c>
      <c r="H16" s="260">
        <v>4771.8</v>
      </c>
      <c r="I16" s="261">
        <v>4726.21</v>
      </c>
      <c r="J16" s="73">
        <f t="shared" si="2"/>
        <v>100.96462070030742</v>
      </c>
      <c r="K16" s="260">
        <v>8909.4</v>
      </c>
      <c r="L16" s="261">
        <v>8951.33</v>
      </c>
      <c r="M16" s="73">
        <f t="shared" si="3"/>
        <v>99.531577988969232</v>
      </c>
      <c r="N16" s="260">
        <v>19179.91</v>
      </c>
      <c r="O16" s="73">
        <v>20111.82</v>
      </c>
      <c r="P16" s="73">
        <f t="shared" si="6"/>
        <v>95.36635669969202</v>
      </c>
      <c r="Q16" s="75"/>
      <c r="R16" s="76"/>
      <c r="S16" s="76"/>
      <c r="T16" s="75"/>
      <c r="U16" s="76"/>
      <c r="V16" s="76"/>
      <c r="W16" s="75"/>
      <c r="X16" s="76"/>
      <c r="Y16" s="76"/>
      <c r="Z16" s="75"/>
    </row>
    <row r="17" spans="1:26" ht="12.75" customHeight="1">
      <c r="A17" s="78" t="s">
        <v>95</v>
      </c>
      <c r="B17" s="73">
        <f t="shared" si="4"/>
        <v>8330.15</v>
      </c>
      <c r="C17" s="73">
        <f t="shared" si="5"/>
        <v>9108.17</v>
      </c>
      <c r="D17" s="73">
        <f t="shared" si="0"/>
        <v>91.457998697872341</v>
      </c>
      <c r="E17" s="260">
        <v>7934.45</v>
      </c>
      <c r="F17" s="260">
        <v>8734.4500000000007</v>
      </c>
      <c r="G17" s="260">
        <f t="shared" si="1"/>
        <v>90.840865767163351</v>
      </c>
      <c r="H17" s="260">
        <v>395.7</v>
      </c>
      <c r="I17" s="261">
        <v>373.72</v>
      </c>
      <c r="J17" s="73">
        <f t="shared" si="2"/>
        <v>105.8814085411538</v>
      </c>
      <c r="K17" s="260">
        <v>9876.4</v>
      </c>
      <c r="L17" s="261">
        <v>9895.7900000000009</v>
      </c>
      <c r="M17" s="73">
        <f t="shared" si="3"/>
        <v>99.804058089349084</v>
      </c>
      <c r="N17" s="260">
        <v>18206.55</v>
      </c>
      <c r="O17" s="73">
        <v>19003.96</v>
      </c>
      <c r="P17" s="73">
        <f t="shared" si="6"/>
        <v>95.803979802104394</v>
      </c>
      <c r="Q17" s="75"/>
      <c r="R17" s="76"/>
      <c r="S17" s="76"/>
      <c r="T17" s="75"/>
      <c r="U17" s="76"/>
      <c r="V17" s="76"/>
      <c r="W17" s="75"/>
      <c r="X17" s="76"/>
      <c r="Y17" s="76"/>
      <c r="Z17" s="75"/>
    </row>
    <row r="18" spans="1:26" ht="12.75" customHeight="1">
      <c r="A18" s="78" t="s">
        <v>96</v>
      </c>
      <c r="B18" s="73">
        <f t="shared" si="4"/>
        <v>1617.56</v>
      </c>
      <c r="C18" s="73">
        <f t="shared" si="5"/>
        <v>1507.18</v>
      </c>
      <c r="D18" s="73">
        <f t="shared" si="0"/>
        <v>107.32361098209901</v>
      </c>
      <c r="E18" s="260">
        <v>323.76</v>
      </c>
      <c r="F18" s="260">
        <v>256.66000000000003</v>
      </c>
      <c r="G18" s="260">
        <f t="shared" si="1"/>
        <v>126.14353619574533</v>
      </c>
      <c r="H18" s="260">
        <v>1293.8</v>
      </c>
      <c r="I18" s="261">
        <v>1250.52</v>
      </c>
      <c r="J18" s="73">
        <f t="shared" si="2"/>
        <v>103.46096024053992</v>
      </c>
      <c r="K18" s="260">
        <v>8149.1</v>
      </c>
      <c r="L18" s="261">
        <v>7992</v>
      </c>
      <c r="M18" s="73">
        <f t="shared" si="3"/>
        <v>101.9657157157157</v>
      </c>
      <c r="N18" s="260">
        <v>9766.66</v>
      </c>
      <c r="O18" s="73">
        <v>9499.17</v>
      </c>
      <c r="P18" s="73">
        <f t="shared" si="6"/>
        <v>102.81593023390465</v>
      </c>
      <c r="Q18" s="75"/>
      <c r="R18" s="76"/>
      <c r="S18" s="76"/>
      <c r="T18" s="75"/>
      <c r="U18" s="76"/>
      <c r="V18" s="76"/>
      <c r="W18" s="75"/>
      <c r="X18" s="76"/>
      <c r="Y18" s="76"/>
      <c r="Z18" s="75"/>
    </row>
    <row r="19" spans="1:26" ht="12.75" customHeight="1">
      <c r="A19" s="78" t="s">
        <v>97</v>
      </c>
      <c r="B19" s="73">
        <f t="shared" si="4"/>
        <v>2666.13</v>
      </c>
      <c r="C19" s="73">
        <f t="shared" si="5"/>
        <v>3054.02</v>
      </c>
      <c r="D19" s="73">
        <f t="shared" si="0"/>
        <v>87.299035369774927</v>
      </c>
      <c r="E19" s="260">
        <v>2179.5300000000002</v>
      </c>
      <c r="F19" s="260">
        <v>2570.48</v>
      </c>
      <c r="G19" s="260">
        <f t="shared" si="1"/>
        <v>84.790778376023169</v>
      </c>
      <c r="H19" s="260">
        <v>486.6</v>
      </c>
      <c r="I19" s="261">
        <v>483.54</v>
      </c>
      <c r="J19" s="73">
        <f t="shared" si="2"/>
        <v>100.63283285767466</v>
      </c>
      <c r="K19" s="260">
        <v>1148.8</v>
      </c>
      <c r="L19" s="261">
        <v>1164.29</v>
      </c>
      <c r="M19" s="73">
        <f t="shared" si="3"/>
        <v>98.669575449415532</v>
      </c>
      <c r="N19" s="260">
        <v>3814.93</v>
      </c>
      <c r="O19" s="73">
        <v>4218.3100000000004</v>
      </c>
      <c r="P19" s="73">
        <f t="shared" si="6"/>
        <v>90.437402656514081</v>
      </c>
      <c r="Q19" s="75"/>
      <c r="R19" s="76"/>
      <c r="S19" s="76"/>
      <c r="T19" s="75"/>
      <c r="U19" s="76"/>
      <c r="V19" s="76"/>
      <c r="W19" s="75"/>
      <c r="X19" s="76"/>
      <c r="Y19" s="76"/>
      <c r="Z19" s="75"/>
    </row>
    <row r="20" spans="1:26" ht="12.75" customHeight="1">
      <c r="A20" s="78" t="s">
        <v>98</v>
      </c>
      <c r="B20" s="73">
        <f t="shared" si="4"/>
        <v>13043.85</v>
      </c>
      <c r="C20" s="73">
        <f t="shared" si="5"/>
        <v>12030.880000000001</v>
      </c>
      <c r="D20" s="73">
        <f t="shared" si="0"/>
        <v>108.41974984373546</v>
      </c>
      <c r="E20" s="260">
        <v>8201.1</v>
      </c>
      <c r="F20" s="260">
        <v>7157.04</v>
      </c>
      <c r="G20" s="260">
        <f t="shared" si="1"/>
        <v>114.58787431675664</v>
      </c>
      <c r="H20" s="260">
        <v>4842.75</v>
      </c>
      <c r="I20" s="261">
        <v>4873.84</v>
      </c>
      <c r="J20" s="73">
        <f t="shared" si="2"/>
        <v>99.36210462386947</v>
      </c>
      <c r="K20" s="260">
        <v>9020.9</v>
      </c>
      <c r="L20" s="261">
        <v>9819.07</v>
      </c>
      <c r="M20" s="73">
        <f t="shared" si="3"/>
        <v>91.87122609371356</v>
      </c>
      <c r="N20" s="260">
        <v>22064.75</v>
      </c>
      <c r="O20" s="73">
        <v>21849.95</v>
      </c>
      <c r="P20" s="73">
        <f>N20/O20*100</f>
        <v>100.98306861114099</v>
      </c>
      <c r="Q20" s="75"/>
      <c r="R20" s="76"/>
      <c r="S20" s="76"/>
      <c r="T20" s="75"/>
      <c r="U20" s="76"/>
      <c r="V20" s="76"/>
      <c r="W20" s="75"/>
      <c r="X20" s="76"/>
      <c r="Y20" s="76"/>
      <c r="Z20" s="75"/>
    </row>
    <row r="21" spans="1:26" ht="12.75" customHeight="1">
      <c r="A21" s="78" t="s">
        <v>99</v>
      </c>
      <c r="B21" s="73">
        <f t="shared" si="4"/>
        <v>8254.24</v>
      </c>
      <c r="C21" s="73">
        <f t="shared" si="5"/>
        <v>8224.58</v>
      </c>
      <c r="D21" s="73">
        <f t="shared" si="0"/>
        <v>100.36062631769647</v>
      </c>
      <c r="E21" s="260">
        <v>6338.64</v>
      </c>
      <c r="F21" s="260">
        <v>6218.24</v>
      </c>
      <c r="G21" s="260">
        <f t="shared" si="1"/>
        <v>101.93623919308358</v>
      </c>
      <c r="H21" s="260">
        <v>1915.6</v>
      </c>
      <c r="I21" s="261">
        <v>2006.34</v>
      </c>
      <c r="J21" s="73">
        <f t="shared" si="2"/>
        <v>95.477336842210192</v>
      </c>
      <c r="K21" s="260">
        <v>7552.7</v>
      </c>
      <c r="L21" s="261">
        <v>8304.7999999999993</v>
      </c>
      <c r="M21" s="73">
        <f t="shared" si="3"/>
        <v>90.943791542240632</v>
      </c>
      <c r="N21" s="260">
        <v>15806.94</v>
      </c>
      <c r="O21" s="73">
        <v>16529.38</v>
      </c>
      <c r="P21" s="73">
        <f t="shared" si="6"/>
        <v>95.62935814894449</v>
      </c>
      <c r="Q21" s="75"/>
      <c r="R21" s="76"/>
      <c r="S21" s="76"/>
      <c r="T21" s="75"/>
      <c r="U21" s="76"/>
      <c r="V21" s="76"/>
      <c r="W21" s="75"/>
      <c r="X21" s="76"/>
      <c r="Y21" s="76"/>
      <c r="Z21" s="75"/>
    </row>
    <row r="22" spans="1:26" ht="12.75" customHeight="1">
      <c r="A22" s="78" t="s">
        <v>100</v>
      </c>
      <c r="B22" s="73">
        <f t="shared" si="4"/>
        <v>14161.29</v>
      </c>
      <c r="C22" s="73">
        <f t="shared" si="5"/>
        <v>6779.7899999999991</v>
      </c>
      <c r="D22" s="73">
        <f>B22/C22*100</f>
        <v>208.87505365210433</v>
      </c>
      <c r="E22" s="260">
        <v>11291.59</v>
      </c>
      <c r="F22" s="260">
        <v>4383.6499999999996</v>
      </c>
      <c r="G22" s="260">
        <f>E22/F22*100</f>
        <v>257.58420494336917</v>
      </c>
      <c r="H22" s="260">
        <v>2869.7</v>
      </c>
      <c r="I22" s="261">
        <v>2396.14</v>
      </c>
      <c r="J22" s="73">
        <f t="shared" si="2"/>
        <v>119.76345288672614</v>
      </c>
      <c r="K22" s="260">
        <v>44676.6</v>
      </c>
      <c r="L22" s="261">
        <v>53423.05</v>
      </c>
      <c r="M22" s="73">
        <f>K22/L22*100</f>
        <v>83.627947112716313</v>
      </c>
      <c r="N22" s="260">
        <v>58837.89</v>
      </c>
      <c r="O22" s="73">
        <v>60202.83</v>
      </c>
      <c r="P22" s="73">
        <f t="shared" si="6"/>
        <v>97.732764389979664</v>
      </c>
      <c r="Q22" s="75"/>
      <c r="R22" s="76"/>
      <c r="S22" s="76"/>
      <c r="T22" s="75"/>
      <c r="U22" s="76"/>
      <c r="V22" s="76"/>
      <c r="W22" s="75"/>
      <c r="X22" s="76"/>
      <c r="Y22" s="76"/>
      <c r="Z22" s="75"/>
    </row>
    <row r="23" spans="1:26" ht="12.75" customHeight="1">
      <c r="A23" s="77" t="s">
        <v>101</v>
      </c>
      <c r="B23" s="73">
        <f t="shared" si="4"/>
        <v>2896.6499999999996</v>
      </c>
      <c r="C23" s="73">
        <f t="shared" si="5"/>
        <v>2910.57</v>
      </c>
      <c r="D23" s="73">
        <f t="shared" si="0"/>
        <v>99.521743163710184</v>
      </c>
      <c r="E23" s="260">
        <v>11.45</v>
      </c>
      <c r="F23" s="260">
        <v>39.75</v>
      </c>
      <c r="G23" s="260">
        <f t="shared" si="1"/>
        <v>28.805031446540877</v>
      </c>
      <c r="H23" s="260">
        <v>2885.2</v>
      </c>
      <c r="I23" s="261">
        <v>2870.82</v>
      </c>
      <c r="J23" s="73">
        <f t="shared" si="2"/>
        <v>100.50090218125831</v>
      </c>
      <c r="K23" s="260">
        <v>4244.3</v>
      </c>
      <c r="L23" s="261">
        <v>4299.71</v>
      </c>
      <c r="M23" s="73">
        <f t="shared" si="3"/>
        <v>98.711308437080646</v>
      </c>
      <c r="N23" s="260">
        <v>7140.95</v>
      </c>
      <c r="O23" s="73">
        <v>7210.28</v>
      </c>
      <c r="P23" s="73">
        <f t="shared" si="6"/>
        <v>99.038456204197345</v>
      </c>
      <c r="Q23" s="75"/>
      <c r="R23" s="76"/>
      <c r="S23" s="76"/>
      <c r="T23" s="75"/>
      <c r="U23" s="76"/>
      <c r="V23" s="76"/>
      <c r="W23" s="75"/>
      <c r="X23" s="76"/>
      <c r="Y23" s="76"/>
      <c r="Z23" s="75"/>
    </row>
    <row r="24" spans="1:26" ht="12.75" customHeight="1">
      <c r="A24" s="78" t="s">
        <v>102</v>
      </c>
      <c r="B24" s="73">
        <f t="shared" si="4"/>
        <v>23994</v>
      </c>
      <c r="C24" s="73">
        <f t="shared" si="5"/>
        <v>23437.64</v>
      </c>
      <c r="D24" s="73">
        <f t="shared" si="0"/>
        <v>102.37378848723677</v>
      </c>
      <c r="E24" s="260">
        <v>19964.29</v>
      </c>
      <c r="F24" s="260">
        <v>19110.47</v>
      </c>
      <c r="G24" s="260">
        <f t="shared" si="1"/>
        <v>104.46781267022737</v>
      </c>
      <c r="H24" s="260">
        <v>4029.71</v>
      </c>
      <c r="I24" s="261">
        <v>4327.17</v>
      </c>
      <c r="J24" s="73">
        <f t="shared" si="2"/>
        <v>93.125761178784288</v>
      </c>
      <c r="K24" s="260">
        <v>10232.799999999999</v>
      </c>
      <c r="L24" s="261">
        <v>10308.49</v>
      </c>
      <c r="M24" s="73">
        <f>K24/L24*100</f>
        <v>99.265750851967653</v>
      </c>
      <c r="N24" s="260">
        <v>34226.800000000003</v>
      </c>
      <c r="O24" s="73">
        <v>33746.120000000003</v>
      </c>
      <c r="P24" s="73">
        <f t="shared" si="6"/>
        <v>101.42440079037233</v>
      </c>
      <c r="Q24" s="75"/>
      <c r="R24" s="76"/>
      <c r="S24" s="76"/>
      <c r="T24" s="75"/>
      <c r="U24" s="76"/>
      <c r="V24" s="76"/>
      <c r="W24" s="75"/>
      <c r="X24" s="76"/>
      <c r="Y24" s="76"/>
      <c r="Z24" s="75"/>
    </row>
    <row r="25" spans="1:26" ht="12.75" customHeight="1">
      <c r="A25" s="78" t="s">
        <v>103</v>
      </c>
      <c r="B25" s="73">
        <f>E25</f>
        <v>2.5</v>
      </c>
      <c r="C25" s="73">
        <f>F25</f>
        <v>1.55</v>
      </c>
      <c r="D25" s="73">
        <f t="shared" si="0"/>
        <v>161.29032258064515</v>
      </c>
      <c r="E25" s="73">
        <v>2.5</v>
      </c>
      <c r="F25" s="73">
        <v>1.55</v>
      </c>
      <c r="G25" s="260">
        <f t="shared" si="1"/>
        <v>161.29032258064515</v>
      </c>
      <c r="H25" s="73" t="s">
        <v>187</v>
      </c>
      <c r="I25" s="73" t="s">
        <v>187</v>
      </c>
      <c r="J25" s="73" t="s">
        <v>187</v>
      </c>
      <c r="K25" s="73">
        <v>19.100000000000001</v>
      </c>
      <c r="L25" s="73">
        <v>24.4</v>
      </c>
      <c r="M25" s="73">
        <f t="shared" si="3"/>
        <v>78.27868852459018</v>
      </c>
      <c r="N25" s="73">
        <v>21.6</v>
      </c>
      <c r="O25" s="73">
        <v>25.95</v>
      </c>
      <c r="P25" s="73">
        <f t="shared" si="6"/>
        <v>83.236994219653184</v>
      </c>
      <c r="Q25" s="75"/>
      <c r="R25" s="76"/>
      <c r="S25" s="76"/>
      <c r="T25" s="75"/>
      <c r="U25" s="79"/>
      <c r="V25" s="76"/>
      <c r="W25" s="79"/>
      <c r="X25" s="76"/>
      <c r="Y25" s="76"/>
      <c r="Z25" s="75"/>
    </row>
    <row r="26" spans="1:26" ht="12.75" customHeight="1">
      <c r="A26" s="78" t="s">
        <v>104</v>
      </c>
      <c r="B26" s="73" t="s">
        <v>187</v>
      </c>
      <c r="C26" s="73" t="s">
        <v>187</v>
      </c>
      <c r="D26" s="73" t="s">
        <v>187</v>
      </c>
      <c r="E26" s="73" t="s">
        <v>187</v>
      </c>
      <c r="F26" s="73" t="s">
        <v>187</v>
      </c>
      <c r="G26" s="260" t="s">
        <v>187</v>
      </c>
      <c r="H26" s="73" t="s">
        <v>187</v>
      </c>
      <c r="I26" s="73" t="s">
        <v>187</v>
      </c>
      <c r="J26" s="73" t="s">
        <v>187</v>
      </c>
      <c r="K26" s="73">
        <v>9.8000000000000007</v>
      </c>
      <c r="L26" s="73">
        <v>7.8</v>
      </c>
      <c r="M26" s="73">
        <f t="shared" si="3"/>
        <v>125.64102564102566</v>
      </c>
      <c r="N26" s="73">
        <v>9.8000000000000007</v>
      </c>
      <c r="O26" s="73">
        <v>7.8</v>
      </c>
      <c r="P26" s="73">
        <f>N26/O26*100</f>
        <v>125.64102564102566</v>
      </c>
      <c r="Q26" s="75"/>
      <c r="R26" s="76"/>
      <c r="S26" s="76"/>
      <c r="T26" s="75"/>
      <c r="U26" s="79"/>
      <c r="V26" s="79"/>
      <c r="W26" s="79"/>
      <c r="X26" s="76"/>
      <c r="Y26" s="76"/>
      <c r="Z26" s="75"/>
    </row>
    <row r="27" spans="1:26" ht="12.75" customHeight="1">
      <c r="A27" s="80" t="s">
        <v>105</v>
      </c>
      <c r="B27" s="81">
        <f t="shared" si="4"/>
        <v>861.48</v>
      </c>
      <c r="C27" s="81">
        <f t="shared" si="5"/>
        <v>861.27</v>
      </c>
      <c r="D27" s="81">
        <f t="shared" si="0"/>
        <v>100.02438259779163</v>
      </c>
      <c r="E27" s="81">
        <v>552.67999999999995</v>
      </c>
      <c r="F27" s="81">
        <v>558.16999999999996</v>
      </c>
      <c r="G27" s="262">
        <v>101.1</v>
      </c>
      <c r="H27" s="81">
        <v>308.8</v>
      </c>
      <c r="I27" s="81">
        <v>303.10000000000002</v>
      </c>
      <c r="J27" s="81">
        <v>102.9</v>
      </c>
      <c r="K27" s="81">
        <v>1655.5</v>
      </c>
      <c r="L27" s="81">
        <v>1649.5</v>
      </c>
      <c r="M27" s="81">
        <f>K27/L27*100</f>
        <v>100.36374658987572</v>
      </c>
      <c r="N27" s="81">
        <v>2516.98</v>
      </c>
      <c r="O27" s="81">
        <v>2510.77</v>
      </c>
      <c r="P27" s="81">
        <f>N27/O27*100</f>
        <v>100.24733448304704</v>
      </c>
      <c r="Q27" s="75"/>
      <c r="R27" s="76"/>
      <c r="S27" s="76"/>
      <c r="T27" s="75"/>
      <c r="U27" s="76"/>
      <c r="V27" s="76"/>
      <c r="W27" s="75"/>
      <c r="X27" s="76"/>
      <c r="Y27" s="76"/>
      <c r="Z27" s="75"/>
    </row>
    <row r="29" spans="1:26">
      <c r="G29" s="268"/>
    </row>
    <row r="30" spans="1:26">
      <c r="D30" s="268"/>
      <c r="G30" s="268"/>
    </row>
  </sheetData>
  <mergeCells count="9">
    <mergeCell ref="N4:P5"/>
    <mergeCell ref="E4:J4"/>
    <mergeCell ref="A1:P1"/>
    <mergeCell ref="A2:P2"/>
    <mergeCell ref="K4:M5"/>
    <mergeCell ref="A4:A6"/>
    <mergeCell ref="B4:D5"/>
    <mergeCell ref="E5:G5"/>
    <mergeCell ref="H5:J5"/>
  </mergeCells>
  <pageMargins left="0.59055118110236227" right="0.59055118110236227" top="0.59055118110236227" bottom="0.39370078740157483" header="0" footer="0.39370078740157483"/>
  <pageSetup paperSize="9" scale="96" firstPageNumber="4" orientation="landscape" useFirstPageNumber="1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M29" sqref="M29"/>
    </sheetView>
  </sheetViews>
  <sheetFormatPr defaultRowHeight="12.75"/>
  <cols>
    <col min="1" max="1" width="22.28515625" style="83" customWidth="1"/>
    <col min="2" max="2" width="15.42578125" style="83" customWidth="1"/>
    <col min="3" max="9" width="13.85546875" style="83" customWidth="1"/>
    <col min="10" max="10" width="9.5703125" style="83" bestFit="1" customWidth="1"/>
    <col min="11" max="256" width="9.140625" style="83"/>
    <col min="257" max="257" width="22.28515625" style="83" customWidth="1"/>
    <col min="258" max="258" width="15.42578125" style="83" customWidth="1"/>
    <col min="259" max="265" width="13.85546875" style="83" customWidth="1"/>
    <col min="266" max="266" width="9.5703125" style="83" bestFit="1" customWidth="1"/>
    <col min="267" max="512" width="9.140625" style="83"/>
    <col min="513" max="513" width="22.28515625" style="83" customWidth="1"/>
    <col min="514" max="514" width="15.42578125" style="83" customWidth="1"/>
    <col min="515" max="521" width="13.85546875" style="83" customWidth="1"/>
    <col min="522" max="522" width="9.5703125" style="83" bestFit="1" customWidth="1"/>
    <col min="523" max="768" width="9.140625" style="83"/>
    <col min="769" max="769" width="22.28515625" style="83" customWidth="1"/>
    <col min="770" max="770" width="15.42578125" style="83" customWidth="1"/>
    <col min="771" max="777" width="13.85546875" style="83" customWidth="1"/>
    <col min="778" max="778" width="9.5703125" style="83" bestFit="1" customWidth="1"/>
    <col min="779" max="1024" width="9.140625" style="83"/>
    <col min="1025" max="1025" width="22.28515625" style="83" customWidth="1"/>
    <col min="1026" max="1026" width="15.42578125" style="83" customWidth="1"/>
    <col min="1027" max="1033" width="13.85546875" style="83" customWidth="1"/>
    <col min="1034" max="1034" width="9.5703125" style="83" bestFit="1" customWidth="1"/>
    <col min="1035" max="1280" width="9.140625" style="83"/>
    <col min="1281" max="1281" width="22.28515625" style="83" customWidth="1"/>
    <col min="1282" max="1282" width="15.42578125" style="83" customWidth="1"/>
    <col min="1283" max="1289" width="13.85546875" style="83" customWidth="1"/>
    <col min="1290" max="1290" width="9.5703125" style="83" bestFit="1" customWidth="1"/>
    <col min="1291" max="1536" width="9.140625" style="83"/>
    <col min="1537" max="1537" width="22.28515625" style="83" customWidth="1"/>
    <col min="1538" max="1538" width="15.42578125" style="83" customWidth="1"/>
    <col min="1539" max="1545" width="13.85546875" style="83" customWidth="1"/>
    <col min="1546" max="1546" width="9.5703125" style="83" bestFit="1" customWidth="1"/>
    <col min="1547" max="1792" width="9.140625" style="83"/>
    <col min="1793" max="1793" width="22.28515625" style="83" customWidth="1"/>
    <col min="1794" max="1794" width="15.42578125" style="83" customWidth="1"/>
    <col min="1795" max="1801" width="13.85546875" style="83" customWidth="1"/>
    <col min="1802" max="1802" width="9.5703125" style="83" bestFit="1" customWidth="1"/>
    <col min="1803" max="2048" width="9.140625" style="83"/>
    <col min="2049" max="2049" width="22.28515625" style="83" customWidth="1"/>
    <col min="2050" max="2050" width="15.42578125" style="83" customWidth="1"/>
    <col min="2051" max="2057" width="13.85546875" style="83" customWidth="1"/>
    <col min="2058" max="2058" width="9.5703125" style="83" bestFit="1" customWidth="1"/>
    <col min="2059" max="2304" width="9.140625" style="83"/>
    <col min="2305" max="2305" width="22.28515625" style="83" customWidth="1"/>
    <col min="2306" max="2306" width="15.42578125" style="83" customWidth="1"/>
    <col min="2307" max="2313" width="13.85546875" style="83" customWidth="1"/>
    <col min="2314" max="2314" width="9.5703125" style="83" bestFit="1" customWidth="1"/>
    <col min="2315" max="2560" width="9.140625" style="83"/>
    <col min="2561" max="2561" width="22.28515625" style="83" customWidth="1"/>
    <col min="2562" max="2562" width="15.42578125" style="83" customWidth="1"/>
    <col min="2563" max="2569" width="13.85546875" style="83" customWidth="1"/>
    <col min="2570" max="2570" width="9.5703125" style="83" bestFit="1" customWidth="1"/>
    <col min="2571" max="2816" width="9.140625" style="83"/>
    <col min="2817" max="2817" width="22.28515625" style="83" customWidth="1"/>
    <col min="2818" max="2818" width="15.42578125" style="83" customWidth="1"/>
    <col min="2819" max="2825" width="13.85546875" style="83" customWidth="1"/>
    <col min="2826" max="2826" width="9.5703125" style="83" bestFit="1" customWidth="1"/>
    <col min="2827" max="3072" width="9.140625" style="83"/>
    <col min="3073" max="3073" width="22.28515625" style="83" customWidth="1"/>
    <col min="3074" max="3074" width="15.42578125" style="83" customWidth="1"/>
    <col min="3075" max="3081" width="13.85546875" style="83" customWidth="1"/>
    <col min="3082" max="3082" width="9.5703125" style="83" bestFit="1" customWidth="1"/>
    <col min="3083" max="3328" width="9.140625" style="83"/>
    <col min="3329" max="3329" width="22.28515625" style="83" customWidth="1"/>
    <col min="3330" max="3330" width="15.42578125" style="83" customWidth="1"/>
    <col min="3331" max="3337" width="13.85546875" style="83" customWidth="1"/>
    <col min="3338" max="3338" width="9.5703125" style="83" bestFit="1" customWidth="1"/>
    <col min="3339" max="3584" width="9.140625" style="83"/>
    <col min="3585" max="3585" width="22.28515625" style="83" customWidth="1"/>
    <col min="3586" max="3586" width="15.42578125" style="83" customWidth="1"/>
    <col min="3587" max="3593" width="13.85546875" style="83" customWidth="1"/>
    <col min="3594" max="3594" width="9.5703125" style="83" bestFit="1" customWidth="1"/>
    <col min="3595" max="3840" width="9.140625" style="83"/>
    <col min="3841" max="3841" width="22.28515625" style="83" customWidth="1"/>
    <col min="3842" max="3842" width="15.42578125" style="83" customWidth="1"/>
    <col min="3843" max="3849" width="13.85546875" style="83" customWidth="1"/>
    <col min="3850" max="3850" width="9.5703125" style="83" bestFit="1" customWidth="1"/>
    <col min="3851" max="4096" width="9.140625" style="83"/>
    <col min="4097" max="4097" width="22.28515625" style="83" customWidth="1"/>
    <col min="4098" max="4098" width="15.42578125" style="83" customWidth="1"/>
    <col min="4099" max="4105" width="13.85546875" style="83" customWidth="1"/>
    <col min="4106" max="4106" width="9.5703125" style="83" bestFit="1" customWidth="1"/>
    <col min="4107" max="4352" width="9.140625" style="83"/>
    <col min="4353" max="4353" width="22.28515625" style="83" customWidth="1"/>
    <col min="4354" max="4354" width="15.42578125" style="83" customWidth="1"/>
    <col min="4355" max="4361" width="13.85546875" style="83" customWidth="1"/>
    <col min="4362" max="4362" width="9.5703125" style="83" bestFit="1" customWidth="1"/>
    <col min="4363" max="4608" width="9.140625" style="83"/>
    <col min="4609" max="4609" width="22.28515625" style="83" customWidth="1"/>
    <col min="4610" max="4610" width="15.42578125" style="83" customWidth="1"/>
    <col min="4611" max="4617" width="13.85546875" style="83" customWidth="1"/>
    <col min="4618" max="4618" width="9.5703125" style="83" bestFit="1" customWidth="1"/>
    <col min="4619" max="4864" width="9.140625" style="83"/>
    <col min="4865" max="4865" width="22.28515625" style="83" customWidth="1"/>
    <col min="4866" max="4866" width="15.42578125" style="83" customWidth="1"/>
    <col min="4867" max="4873" width="13.85546875" style="83" customWidth="1"/>
    <col min="4874" max="4874" width="9.5703125" style="83" bestFit="1" customWidth="1"/>
    <col min="4875" max="5120" width="9.140625" style="83"/>
    <col min="5121" max="5121" width="22.28515625" style="83" customWidth="1"/>
    <col min="5122" max="5122" width="15.42578125" style="83" customWidth="1"/>
    <col min="5123" max="5129" width="13.85546875" style="83" customWidth="1"/>
    <col min="5130" max="5130" width="9.5703125" style="83" bestFit="1" customWidth="1"/>
    <col min="5131" max="5376" width="9.140625" style="83"/>
    <col min="5377" max="5377" width="22.28515625" style="83" customWidth="1"/>
    <col min="5378" max="5378" width="15.42578125" style="83" customWidth="1"/>
    <col min="5379" max="5385" width="13.85546875" style="83" customWidth="1"/>
    <col min="5386" max="5386" width="9.5703125" style="83" bestFit="1" customWidth="1"/>
    <col min="5387" max="5632" width="9.140625" style="83"/>
    <col min="5633" max="5633" width="22.28515625" style="83" customWidth="1"/>
    <col min="5634" max="5634" width="15.42578125" style="83" customWidth="1"/>
    <col min="5635" max="5641" width="13.85546875" style="83" customWidth="1"/>
    <col min="5642" max="5642" width="9.5703125" style="83" bestFit="1" customWidth="1"/>
    <col min="5643" max="5888" width="9.140625" style="83"/>
    <col min="5889" max="5889" width="22.28515625" style="83" customWidth="1"/>
    <col min="5890" max="5890" width="15.42578125" style="83" customWidth="1"/>
    <col min="5891" max="5897" width="13.85546875" style="83" customWidth="1"/>
    <col min="5898" max="5898" width="9.5703125" style="83" bestFit="1" customWidth="1"/>
    <col min="5899" max="6144" width="9.140625" style="83"/>
    <col min="6145" max="6145" width="22.28515625" style="83" customWidth="1"/>
    <col min="6146" max="6146" width="15.42578125" style="83" customWidth="1"/>
    <col min="6147" max="6153" width="13.85546875" style="83" customWidth="1"/>
    <col min="6154" max="6154" width="9.5703125" style="83" bestFit="1" customWidth="1"/>
    <col min="6155" max="6400" width="9.140625" style="83"/>
    <col min="6401" max="6401" width="22.28515625" style="83" customWidth="1"/>
    <col min="6402" max="6402" width="15.42578125" style="83" customWidth="1"/>
    <col min="6403" max="6409" width="13.85546875" style="83" customWidth="1"/>
    <col min="6410" max="6410" width="9.5703125" style="83" bestFit="1" customWidth="1"/>
    <col min="6411" max="6656" width="9.140625" style="83"/>
    <col min="6657" max="6657" width="22.28515625" style="83" customWidth="1"/>
    <col min="6658" max="6658" width="15.42578125" style="83" customWidth="1"/>
    <col min="6659" max="6665" width="13.85546875" style="83" customWidth="1"/>
    <col min="6666" max="6666" width="9.5703125" style="83" bestFit="1" customWidth="1"/>
    <col min="6667" max="6912" width="9.140625" style="83"/>
    <col min="6913" max="6913" width="22.28515625" style="83" customWidth="1"/>
    <col min="6914" max="6914" width="15.42578125" style="83" customWidth="1"/>
    <col min="6915" max="6921" width="13.85546875" style="83" customWidth="1"/>
    <col min="6922" max="6922" width="9.5703125" style="83" bestFit="1" customWidth="1"/>
    <col min="6923" max="7168" width="9.140625" style="83"/>
    <col min="7169" max="7169" width="22.28515625" style="83" customWidth="1"/>
    <col min="7170" max="7170" width="15.42578125" style="83" customWidth="1"/>
    <col min="7171" max="7177" width="13.85546875" style="83" customWidth="1"/>
    <col min="7178" max="7178" width="9.5703125" style="83" bestFit="1" customWidth="1"/>
    <col min="7179" max="7424" width="9.140625" style="83"/>
    <col min="7425" max="7425" width="22.28515625" style="83" customWidth="1"/>
    <col min="7426" max="7426" width="15.42578125" style="83" customWidth="1"/>
    <col min="7427" max="7433" width="13.85546875" style="83" customWidth="1"/>
    <col min="7434" max="7434" width="9.5703125" style="83" bestFit="1" customWidth="1"/>
    <col min="7435" max="7680" width="9.140625" style="83"/>
    <col min="7681" max="7681" width="22.28515625" style="83" customWidth="1"/>
    <col min="7682" max="7682" width="15.42578125" style="83" customWidth="1"/>
    <col min="7683" max="7689" width="13.85546875" style="83" customWidth="1"/>
    <col min="7690" max="7690" width="9.5703125" style="83" bestFit="1" customWidth="1"/>
    <col min="7691" max="7936" width="9.140625" style="83"/>
    <col min="7937" max="7937" width="22.28515625" style="83" customWidth="1"/>
    <col min="7938" max="7938" width="15.42578125" style="83" customWidth="1"/>
    <col min="7939" max="7945" width="13.85546875" style="83" customWidth="1"/>
    <col min="7946" max="7946" width="9.5703125" style="83" bestFit="1" customWidth="1"/>
    <col min="7947" max="8192" width="9.140625" style="83"/>
    <col min="8193" max="8193" width="22.28515625" style="83" customWidth="1"/>
    <col min="8194" max="8194" width="15.42578125" style="83" customWidth="1"/>
    <col min="8195" max="8201" width="13.85546875" style="83" customWidth="1"/>
    <col min="8202" max="8202" width="9.5703125" style="83" bestFit="1" customWidth="1"/>
    <col min="8203" max="8448" width="9.140625" style="83"/>
    <col min="8449" max="8449" width="22.28515625" style="83" customWidth="1"/>
    <col min="8450" max="8450" width="15.42578125" style="83" customWidth="1"/>
    <col min="8451" max="8457" width="13.85546875" style="83" customWidth="1"/>
    <col min="8458" max="8458" width="9.5703125" style="83" bestFit="1" customWidth="1"/>
    <col min="8459" max="8704" width="9.140625" style="83"/>
    <col min="8705" max="8705" width="22.28515625" style="83" customWidth="1"/>
    <col min="8706" max="8706" width="15.42578125" style="83" customWidth="1"/>
    <col min="8707" max="8713" width="13.85546875" style="83" customWidth="1"/>
    <col min="8714" max="8714" width="9.5703125" style="83" bestFit="1" customWidth="1"/>
    <col min="8715" max="8960" width="9.140625" style="83"/>
    <col min="8961" max="8961" width="22.28515625" style="83" customWidth="1"/>
    <col min="8962" max="8962" width="15.42578125" style="83" customWidth="1"/>
    <col min="8963" max="8969" width="13.85546875" style="83" customWidth="1"/>
    <col min="8970" max="8970" width="9.5703125" style="83" bestFit="1" customWidth="1"/>
    <col min="8971" max="9216" width="9.140625" style="83"/>
    <col min="9217" max="9217" width="22.28515625" style="83" customWidth="1"/>
    <col min="9218" max="9218" width="15.42578125" style="83" customWidth="1"/>
    <col min="9219" max="9225" width="13.85546875" style="83" customWidth="1"/>
    <col min="9226" max="9226" width="9.5703125" style="83" bestFit="1" customWidth="1"/>
    <col min="9227" max="9472" width="9.140625" style="83"/>
    <col min="9473" max="9473" width="22.28515625" style="83" customWidth="1"/>
    <col min="9474" max="9474" width="15.42578125" style="83" customWidth="1"/>
    <col min="9475" max="9481" width="13.85546875" style="83" customWidth="1"/>
    <col min="9482" max="9482" width="9.5703125" style="83" bestFit="1" customWidth="1"/>
    <col min="9483" max="9728" width="9.140625" style="83"/>
    <col min="9729" max="9729" width="22.28515625" style="83" customWidth="1"/>
    <col min="9730" max="9730" width="15.42578125" style="83" customWidth="1"/>
    <col min="9731" max="9737" width="13.85546875" style="83" customWidth="1"/>
    <col min="9738" max="9738" width="9.5703125" style="83" bestFit="1" customWidth="1"/>
    <col min="9739" max="9984" width="9.140625" style="83"/>
    <col min="9985" max="9985" width="22.28515625" style="83" customWidth="1"/>
    <col min="9986" max="9986" width="15.42578125" style="83" customWidth="1"/>
    <col min="9987" max="9993" width="13.85546875" style="83" customWidth="1"/>
    <col min="9994" max="9994" width="9.5703125" style="83" bestFit="1" customWidth="1"/>
    <col min="9995" max="10240" width="9.140625" style="83"/>
    <col min="10241" max="10241" width="22.28515625" style="83" customWidth="1"/>
    <col min="10242" max="10242" width="15.42578125" style="83" customWidth="1"/>
    <col min="10243" max="10249" width="13.85546875" style="83" customWidth="1"/>
    <col min="10250" max="10250" width="9.5703125" style="83" bestFit="1" customWidth="1"/>
    <col min="10251" max="10496" width="9.140625" style="83"/>
    <col min="10497" max="10497" width="22.28515625" style="83" customWidth="1"/>
    <col min="10498" max="10498" width="15.42578125" style="83" customWidth="1"/>
    <col min="10499" max="10505" width="13.85546875" style="83" customWidth="1"/>
    <col min="10506" max="10506" width="9.5703125" style="83" bestFit="1" customWidth="1"/>
    <col min="10507" max="10752" width="9.140625" style="83"/>
    <col min="10753" max="10753" width="22.28515625" style="83" customWidth="1"/>
    <col min="10754" max="10754" width="15.42578125" style="83" customWidth="1"/>
    <col min="10755" max="10761" width="13.85546875" style="83" customWidth="1"/>
    <col min="10762" max="10762" width="9.5703125" style="83" bestFit="1" customWidth="1"/>
    <col min="10763" max="11008" width="9.140625" style="83"/>
    <col min="11009" max="11009" width="22.28515625" style="83" customWidth="1"/>
    <col min="11010" max="11010" width="15.42578125" style="83" customWidth="1"/>
    <col min="11011" max="11017" width="13.85546875" style="83" customWidth="1"/>
    <col min="11018" max="11018" width="9.5703125" style="83" bestFit="1" customWidth="1"/>
    <col min="11019" max="11264" width="9.140625" style="83"/>
    <col min="11265" max="11265" width="22.28515625" style="83" customWidth="1"/>
    <col min="11266" max="11266" width="15.42578125" style="83" customWidth="1"/>
    <col min="11267" max="11273" width="13.85546875" style="83" customWidth="1"/>
    <col min="11274" max="11274" width="9.5703125" style="83" bestFit="1" customWidth="1"/>
    <col min="11275" max="11520" width="9.140625" style="83"/>
    <col min="11521" max="11521" width="22.28515625" style="83" customWidth="1"/>
    <col min="11522" max="11522" width="15.42578125" style="83" customWidth="1"/>
    <col min="11523" max="11529" width="13.85546875" style="83" customWidth="1"/>
    <col min="11530" max="11530" width="9.5703125" style="83" bestFit="1" customWidth="1"/>
    <col min="11531" max="11776" width="9.140625" style="83"/>
    <col min="11777" max="11777" width="22.28515625" style="83" customWidth="1"/>
    <col min="11778" max="11778" width="15.42578125" style="83" customWidth="1"/>
    <col min="11779" max="11785" width="13.85546875" style="83" customWidth="1"/>
    <col min="11786" max="11786" width="9.5703125" style="83" bestFit="1" customWidth="1"/>
    <col min="11787" max="12032" width="9.140625" style="83"/>
    <col min="12033" max="12033" width="22.28515625" style="83" customWidth="1"/>
    <col min="12034" max="12034" width="15.42578125" style="83" customWidth="1"/>
    <col min="12035" max="12041" width="13.85546875" style="83" customWidth="1"/>
    <col min="12042" max="12042" width="9.5703125" style="83" bestFit="1" customWidth="1"/>
    <col min="12043" max="12288" width="9.140625" style="83"/>
    <col min="12289" max="12289" width="22.28515625" style="83" customWidth="1"/>
    <col min="12290" max="12290" width="15.42578125" style="83" customWidth="1"/>
    <col min="12291" max="12297" width="13.85546875" style="83" customWidth="1"/>
    <col min="12298" max="12298" width="9.5703125" style="83" bestFit="1" customWidth="1"/>
    <col min="12299" max="12544" width="9.140625" style="83"/>
    <col min="12545" max="12545" width="22.28515625" style="83" customWidth="1"/>
    <col min="12546" max="12546" width="15.42578125" style="83" customWidth="1"/>
    <col min="12547" max="12553" width="13.85546875" style="83" customWidth="1"/>
    <col min="12554" max="12554" width="9.5703125" style="83" bestFit="1" customWidth="1"/>
    <col min="12555" max="12800" width="9.140625" style="83"/>
    <col min="12801" max="12801" width="22.28515625" style="83" customWidth="1"/>
    <col min="12802" max="12802" width="15.42578125" style="83" customWidth="1"/>
    <col min="12803" max="12809" width="13.85546875" style="83" customWidth="1"/>
    <col min="12810" max="12810" width="9.5703125" style="83" bestFit="1" customWidth="1"/>
    <col min="12811" max="13056" width="9.140625" style="83"/>
    <col min="13057" max="13057" width="22.28515625" style="83" customWidth="1"/>
    <col min="13058" max="13058" width="15.42578125" style="83" customWidth="1"/>
    <col min="13059" max="13065" width="13.85546875" style="83" customWidth="1"/>
    <col min="13066" max="13066" width="9.5703125" style="83" bestFit="1" customWidth="1"/>
    <col min="13067" max="13312" width="9.140625" style="83"/>
    <col min="13313" max="13313" width="22.28515625" style="83" customWidth="1"/>
    <col min="13314" max="13314" width="15.42578125" style="83" customWidth="1"/>
    <col min="13315" max="13321" width="13.85546875" style="83" customWidth="1"/>
    <col min="13322" max="13322" width="9.5703125" style="83" bestFit="1" customWidth="1"/>
    <col min="13323" max="13568" width="9.140625" style="83"/>
    <col min="13569" max="13569" width="22.28515625" style="83" customWidth="1"/>
    <col min="13570" max="13570" width="15.42578125" style="83" customWidth="1"/>
    <col min="13571" max="13577" width="13.85546875" style="83" customWidth="1"/>
    <col min="13578" max="13578" width="9.5703125" style="83" bestFit="1" customWidth="1"/>
    <col min="13579" max="13824" width="9.140625" style="83"/>
    <col min="13825" max="13825" width="22.28515625" style="83" customWidth="1"/>
    <col min="13826" max="13826" width="15.42578125" style="83" customWidth="1"/>
    <col min="13827" max="13833" width="13.85546875" style="83" customWidth="1"/>
    <col min="13834" max="13834" width="9.5703125" style="83" bestFit="1" customWidth="1"/>
    <col min="13835" max="14080" width="9.140625" style="83"/>
    <col min="14081" max="14081" width="22.28515625" style="83" customWidth="1"/>
    <col min="14082" max="14082" width="15.42578125" style="83" customWidth="1"/>
    <col min="14083" max="14089" width="13.85546875" style="83" customWidth="1"/>
    <col min="14090" max="14090" width="9.5703125" style="83" bestFit="1" customWidth="1"/>
    <col min="14091" max="14336" width="9.140625" style="83"/>
    <col min="14337" max="14337" width="22.28515625" style="83" customWidth="1"/>
    <col min="14338" max="14338" width="15.42578125" style="83" customWidth="1"/>
    <col min="14339" max="14345" width="13.85546875" style="83" customWidth="1"/>
    <col min="14346" max="14346" width="9.5703125" style="83" bestFit="1" customWidth="1"/>
    <col min="14347" max="14592" width="9.140625" style="83"/>
    <col min="14593" max="14593" width="22.28515625" style="83" customWidth="1"/>
    <col min="14594" max="14594" width="15.42578125" style="83" customWidth="1"/>
    <col min="14595" max="14601" width="13.85546875" style="83" customWidth="1"/>
    <col min="14602" max="14602" width="9.5703125" style="83" bestFit="1" customWidth="1"/>
    <col min="14603" max="14848" width="9.140625" style="83"/>
    <col min="14849" max="14849" width="22.28515625" style="83" customWidth="1"/>
    <col min="14850" max="14850" width="15.42578125" style="83" customWidth="1"/>
    <col min="14851" max="14857" width="13.85546875" style="83" customWidth="1"/>
    <col min="14858" max="14858" width="9.5703125" style="83" bestFit="1" customWidth="1"/>
    <col min="14859" max="15104" width="9.140625" style="83"/>
    <col min="15105" max="15105" width="22.28515625" style="83" customWidth="1"/>
    <col min="15106" max="15106" width="15.42578125" style="83" customWidth="1"/>
    <col min="15107" max="15113" width="13.85546875" style="83" customWidth="1"/>
    <col min="15114" max="15114" width="9.5703125" style="83" bestFit="1" customWidth="1"/>
    <col min="15115" max="15360" width="9.140625" style="83"/>
    <col min="15361" max="15361" width="22.28515625" style="83" customWidth="1"/>
    <col min="15362" max="15362" width="15.42578125" style="83" customWidth="1"/>
    <col min="15363" max="15369" width="13.85546875" style="83" customWidth="1"/>
    <col min="15370" max="15370" width="9.5703125" style="83" bestFit="1" customWidth="1"/>
    <col min="15371" max="15616" width="9.140625" style="83"/>
    <col min="15617" max="15617" width="22.28515625" style="83" customWidth="1"/>
    <col min="15618" max="15618" width="15.42578125" style="83" customWidth="1"/>
    <col min="15619" max="15625" width="13.85546875" style="83" customWidth="1"/>
    <col min="15626" max="15626" width="9.5703125" style="83" bestFit="1" customWidth="1"/>
    <col min="15627" max="15872" width="9.140625" style="83"/>
    <col min="15873" max="15873" width="22.28515625" style="83" customWidth="1"/>
    <col min="15874" max="15874" width="15.42578125" style="83" customWidth="1"/>
    <col min="15875" max="15881" width="13.85546875" style="83" customWidth="1"/>
    <col min="15882" max="15882" width="9.5703125" style="83" bestFit="1" customWidth="1"/>
    <col min="15883" max="16128" width="9.140625" style="83"/>
    <col min="16129" max="16129" width="22.28515625" style="83" customWidth="1"/>
    <col min="16130" max="16130" width="15.42578125" style="83" customWidth="1"/>
    <col min="16131" max="16137" width="13.85546875" style="83" customWidth="1"/>
    <col min="16138" max="16138" width="9.5703125" style="83" bestFit="1" customWidth="1"/>
    <col min="16139" max="16384" width="9.140625" style="83"/>
  </cols>
  <sheetData>
    <row r="1" spans="1:13" ht="22.5" customHeight="1">
      <c r="A1" s="357" t="s">
        <v>106</v>
      </c>
      <c r="B1" s="357"/>
      <c r="C1" s="357"/>
      <c r="D1" s="357"/>
      <c r="E1" s="357"/>
      <c r="F1" s="357"/>
      <c r="G1" s="357"/>
      <c r="H1" s="357"/>
      <c r="I1" s="357"/>
    </row>
    <row r="2" spans="1:13" ht="15">
      <c r="A2" s="84"/>
      <c r="B2" s="85"/>
      <c r="C2" s="85"/>
      <c r="D2" s="85"/>
      <c r="E2" s="85"/>
      <c r="F2" s="85"/>
      <c r="G2" s="85"/>
      <c r="H2" s="85"/>
      <c r="I2" s="85"/>
    </row>
    <row r="3" spans="1:13" s="89" customFormat="1" ht="11.25">
      <c r="A3" s="86"/>
      <c r="B3" s="87"/>
      <c r="C3" s="87"/>
      <c r="D3" s="87"/>
      <c r="E3" s="87"/>
      <c r="F3" s="87"/>
      <c r="G3" s="87"/>
      <c r="H3" s="87"/>
      <c r="I3" s="88" t="s">
        <v>107</v>
      </c>
    </row>
    <row r="4" spans="1:13" ht="12.75" customHeight="1">
      <c r="A4" s="358"/>
      <c r="B4" s="359" t="s">
        <v>108</v>
      </c>
      <c r="C4" s="360" t="s">
        <v>80</v>
      </c>
      <c r="D4" s="361"/>
      <c r="E4" s="361"/>
      <c r="F4" s="361"/>
      <c r="G4" s="361"/>
      <c r="H4" s="361"/>
      <c r="I4" s="361"/>
    </row>
    <row r="5" spans="1:13" ht="26.25" customHeight="1">
      <c r="A5" s="358"/>
      <c r="B5" s="359"/>
      <c r="C5" s="90" t="s">
        <v>109</v>
      </c>
      <c r="D5" s="90" t="s">
        <v>110</v>
      </c>
      <c r="E5" s="90" t="s">
        <v>111</v>
      </c>
      <c r="F5" s="90" t="s">
        <v>112</v>
      </c>
      <c r="G5" s="90" t="s">
        <v>113</v>
      </c>
      <c r="H5" s="91" t="s">
        <v>114</v>
      </c>
      <c r="I5" s="91" t="s">
        <v>115</v>
      </c>
    </row>
    <row r="6" spans="1:13" s="93" customFormat="1" ht="12.75" customHeight="1">
      <c r="A6" s="72" t="s">
        <v>85</v>
      </c>
      <c r="B6" s="74">
        <v>459097.9</v>
      </c>
      <c r="C6" s="74">
        <v>206107.26</v>
      </c>
      <c r="D6" s="74">
        <v>56016.04</v>
      </c>
      <c r="E6" s="74">
        <v>5553.08</v>
      </c>
      <c r="F6" s="74">
        <v>18297.89</v>
      </c>
      <c r="G6" s="74">
        <v>59691.32</v>
      </c>
      <c r="H6" s="74">
        <v>4233.82</v>
      </c>
      <c r="I6" s="74">
        <v>109198.48</v>
      </c>
      <c r="J6" s="92"/>
    </row>
    <row r="7" spans="1:13" s="93" customFormat="1" ht="12.75" customHeight="1">
      <c r="A7" s="77" t="s">
        <v>86</v>
      </c>
      <c r="B7" s="74">
        <v>29850.400000000001</v>
      </c>
      <c r="C7" s="74">
        <v>15672.23</v>
      </c>
      <c r="D7" s="74">
        <v>3186.59</v>
      </c>
      <c r="E7" s="74">
        <v>340</v>
      </c>
      <c r="F7" s="74">
        <v>294</v>
      </c>
      <c r="G7" s="74">
        <v>4672.49</v>
      </c>
      <c r="H7" s="74" t="s">
        <v>187</v>
      </c>
      <c r="I7" s="74">
        <v>5685.1</v>
      </c>
      <c r="J7" s="92"/>
    </row>
    <row r="8" spans="1:13" ht="12.75" customHeight="1">
      <c r="A8" s="78" t="s">
        <v>87</v>
      </c>
      <c r="B8" s="74">
        <v>48504.93</v>
      </c>
      <c r="C8" s="74">
        <v>11996.73</v>
      </c>
      <c r="D8" s="74">
        <v>1995.01</v>
      </c>
      <c r="E8" s="74">
        <v>75.400000000000006</v>
      </c>
      <c r="F8" s="74">
        <v>1147.23</v>
      </c>
      <c r="G8" s="74">
        <v>3774.87</v>
      </c>
      <c r="H8" s="74" t="s">
        <v>187</v>
      </c>
      <c r="I8" s="74">
        <v>29515.7</v>
      </c>
      <c r="J8" s="92"/>
      <c r="K8" s="94"/>
    </row>
    <row r="9" spans="1:13" ht="12.75" customHeight="1">
      <c r="A9" s="78" t="s">
        <v>88</v>
      </c>
      <c r="B9" s="74">
        <v>31619.279999999999</v>
      </c>
      <c r="C9" s="74">
        <v>20767.54</v>
      </c>
      <c r="D9" s="74">
        <v>4706.01</v>
      </c>
      <c r="E9" s="74">
        <v>539.1</v>
      </c>
      <c r="F9" s="74">
        <v>301</v>
      </c>
      <c r="G9" s="74">
        <v>4481.24</v>
      </c>
      <c r="H9" s="74">
        <v>617.29999999999995</v>
      </c>
      <c r="I9" s="74">
        <v>207.1</v>
      </c>
      <c r="J9" s="92"/>
      <c r="K9" s="94"/>
    </row>
    <row r="10" spans="1:13" ht="12.75" customHeight="1">
      <c r="A10" s="78" t="s">
        <v>89</v>
      </c>
      <c r="B10" s="74">
        <v>69359.19</v>
      </c>
      <c r="C10" s="74">
        <v>21189.58</v>
      </c>
      <c r="D10" s="74">
        <v>6403.77</v>
      </c>
      <c r="E10" s="74">
        <v>186.83</v>
      </c>
      <c r="F10" s="74">
        <v>846.08</v>
      </c>
      <c r="G10" s="74">
        <v>6165.22</v>
      </c>
      <c r="H10" s="74">
        <v>55.3</v>
      </c>
      <c r="I10" s="74">
        <v>34512.400000000001</v>
      </c>
      <c r="J10" s="92"/>
      <c r="K10" s="94"/>
    </row>
    <row r="11" spans="1:13" ht="12.75" customHeight="1">
      <c r="A11" s="78" t="s">
        <v>90</v>
      </c>
      <c r="B11" s="74">
        <v>13723.65</v>
      </c>
      <c r="C11" s="74">
        <v>6902.98</v>
      </c>
      <c r="D11" s="74">
        <v>1966.06</v>
      </c>
      <c r="E11" s="74">
        <v>570</v>
      </c>
      <c r="F11" s="74">
        <v>7.54</v>
      </c>
      <c r="G11" s="74">
        <v>2902.3</v>
      </c>
      <c r="H11" s="74">
        <v>1374.67</v>
      </c>
      <c r="I11" s="74">
        <v>0.1</v>
      </c>
      <c r="J11" s="92"/>
      <c r="K11" s="94"/>
    </row>
    <row r="12" spans="1:13" ht="12.75" customHeight="1">
      <c r="A12" s="78" t="s">
        <v>91</v>
      </c>
      <c r="B12" s="74">
        <v>21617.16</v>
      </c>
      <c r="C12" s="74">
        <v>12381.63</v>
      </c>
      <c r="D12" s="74">
        <v>2262.9699999999998</v>
      </c>
      <c r="E12" s="74">
        <v>374.84</v>
      </c>
      <c r="F12" s="74">
        <v>571.20000000000005</v>
      </c>
      <c r="G12" s="74">
        <v>3115.87</v>
      </c>
      <c r="H12" s="74">
        <v>21.1</v>
      </c>
      <c r="I12" s="74">
        <v>2889.55</v>
      </c>
      <c r="J12" s="92"/>
      <c r="K12" s="94"/>
      <c r="M12" s="95"/>
    </row>
    <row r="13" spans="1:13" ht="12.75" customHeight="1">
      <c r="A13" s="78" t="s">
        <v>92</v>
      </c>
      <c r="B13" s="74">
        <v>27393.73</v>
      </c>
      <c r="C13" s="74">
        <v>11473.59</v>
      </c>
      <c r="D13" s="74">
        <v>6552.63</v>
      </c>
      <c r="E13" s="74">
        <v>513</v>
      </c>
      <c r="F13" s="74">
        <v>171</v>
      </c>
      <c r="G13" s="74">
        <v>4023.66</v>
      </c>
      <c r="H13" s="74">
        <v>145.9</v>
      </c>
      <c r="I13" s="74">
        <v>4513.95</v>
      </c>
      <c r="J13" s="92"/>
      <c r="K13" s="94"/>
    </row>
    <row r="14" spans="1:13" ht="12.75" customHeight="1">
      <c r="A14" s="78" t="s">
        <v>93</v>
      </c>
      <c r="B14" s="74">
        <v>25436.31</v>
      </c>
      <c r="C14" s="74">
        <v>15737.52</v>
      </c>
      <c r="D14" s="74">
        <v>4580.6499999999996</v>
      </c>
      <c r="E14" s="74">
        <v>450.4</v>
      </c>
      <c r="F14" s="74">
        <v>587.85</v>
      </c>
      <c r="G14" s="74">
        <v>3821.5</v>
      </c>
      <c r="H14" s="74">
        <v>5.7</v>
      </c>
      <c r="I14" s="74">
        <v>252.7</v>
      </c>
      <c r="J14" s="92"/>
      <c r="K14" s="94"/>
    </row>
    <row r="15" spans="1:13" ht="12.75" customHeight="1">
      <c r="A15" s="78" t="s">
        <v>94</v>
      </c>
      <c r="B15" s="74">
        <v>19179.91</v>
      </c>
      <c r="C15" s="74">
        <v>8351.07</v>
      </c>
      <c r="D15" s="74">
        <v>1745.09</v>
      </c>
      <c r="E15" s="74">
        <v>382.9</v>
      </c>
      <c r="F15" s="74">
        <v>2167.91</v>
      </c>
      <c r="G15" s="74">
        <v>3543.57</v>
      </c>
      <c r="H15" s="74">
        <v>12</v>
      </c>
      <c r="I15" s="74">
        <v>2977.36</v>
      </c>
      <c r="J15" s="92"/>
      <c r="K15" s="94"/>
    </row>
    <row r="16" spans="1:13" ht="12.75" customHeight="1">
      <c r="A16" s="78" t="s">
        <v>95</v>
      </c>
      <c r="B16" s="74">
        <v>18206.55</v>
      </c>
      <c r="C16" s="74">
        <v>10955.55</v>
      </c>
      <c r="D16" s="74">
        <v>588.73</v>
      </c>
      <c r="E16" s="74">
        <v>55.79</v>
      </c>
      <c r="F16" s="74">
        <v>1692.45</v>
      </c>
      <c r="G16" s="74">
        <v>1260</v>
      </c>
      <c r="H16" s="74" t="s">
        <v>187</v>
      </c>
      <c r="I16" s="74">
        <v>3654.03</v>
      </c>
      <c r="J16" s="92"/>
      <c r="K16" s="94"/>
    </row>
    <row r="17" spans="1:12" ht="12.75" customHeight="1">
      <c r="A17" s="78" t="s">
        <v>96</v>
      </c>
      <c r="B17" s="74">
        <v>9766.66</v>
      </c>
      <c r="C17" s="74">
        <v>4894.13</v>
      </c>
      <c r="D17" s="74">
        <v>884.85</v>
      </c>
      <c r="E17" s="74">
        <v>564.1</v>
      </c>
      <c r="F17" s="74">
        <v>17.899999999999999</v>
      </c>
      <c r="G17" s="74">
        <v>2181.06</v>
      </c>
      <c r="H17" s="74">
        <v>1216.83</v>
      </c>
      <c r="I17" s="74">
        <v>7.78</v>
      </c>
      <c r="J17" s="92"/>
      <c r="K17" s="94"/>
    </row>
    <row r="18" spans="1:12" ht="12.75" customHeight="1">
      <c r="A18" s="78" t="s">
        <v>97</v>
      </c>
      <c r="B18" s="74">
        <v>3814.93</v>
      </c>
      <c r="C18" s="74">
        <v>352.5</v>
      </c>
      <c r="D18" s="74">
        <v>329.64</v>
      </c>
      <c r="E18" s="74">
        <v>163.57</v>
      </c>
      <c r="F18" s="74" t="s">
        <v>187</v>
      </c>
      <c r="G18" s="74">
        <v>290.7</v>
      </c>
      <c r="H18" s="74">
        <v>518</v>
      </c>
      <c r="I18" s="74">
        <v>2160.5300000000002</v>
      </c>
      <c r="J18" s="92"/>
      <c r="K18" s="94"/>
    </row>
    <row r="19" spans="1:12" ht="12.75" customHeight="1">
      <c r="A19" s="78" t="s">
        <v>98</v>
      </c>
      <c r="B19" s="74">
        <v>22064.75</v>
      </c>
      <c r="C19" s="74">
        <v>10342.81</v>
      </c>
      <c r="D19" s="74">
        <v>1363.33</v>
      </c>
      <c r="E19" s="74">
        <v>145.69999999999999</v>
      </c>
      <c r="F19" s="74">
        <v>4552.0200000000004</v>
      </c>
      <c r="G19" s="74">
        <v>4763.91</v>
      </c>
      <c r="H19" s="74">
        <v>0.42</v>
      </c>
      <c r="I19" s="74">
        <v>896.57</v>
      </c>
      <c r="J19" s="92"/>
      <c r="K19" s="94"/>
      <c r="L19" s="95"/>
    </row>
    <row r="20" spans="1:12" ht="12.75" customHeight="1">
      <c r="A20" s="78" t="s">
        <v>99</v>
      </c>
      <c r="B20" s="74">
        <v>15806.94</v>
      </c>
      <c r="C20" s="74">
        <v>8125.55</v>
      </c>
      <c r="D20" s="74">
        <v>522.14</v>
      </c>
      <c r="E20" s="74">
        <v>19.649999999999999</v>
      </c>
      <c r="F20" s="74">
        <v>4619.88</v>
      </c>
      <c r="G20" s="74">
        <v>1728.2</v>
      </c>
      <c r="H20" s="74" t="s">
        <v>187</v>
      </c>
      <c r="I20" s="74">
        <v>791.52</v>
      </c>
      <c r="J20" s="92"/>
      <c r="K20" s="94"/>
    </row>
    <row r="21" spans="1:12" ht="12.75" customHeight="1">
      <c r="A21" s="78" t="s">
        <v>100</v>
      </c>
      <c r="B21" s="74">
        <v>58837.89</v>
      </c>
      <c r="C21" s="74">
        <v>32025.64</v>
      </c>
      <c r="D21" s="74">
        <v>16145.93</v>
      </c>
      <c r="E21" s="74">
        <v>493.1</v>
      </c>
      <c r="F21" s="74">
        <v>10.5</v>
      </c>
      <c r="G21" s="74">
        <v>7791.8</v>
      </c>
      <c r="H21" s="74">
        <v>266.39999999999998</v>
      </c>
      <c r="I21" s="74">
        <v>2104.52</v>
      </c>
      <c r="J21" s="92"/>
      <c r="K21" s="94"/>
    </row>
    <row r="22" spans="1:12" ht="12.75" customHeight="1">
      <c r="A22" s="77" t="s">
        <v>101</v>
      </c>
      <c r="B22" s="74">
        <v>7140.95</v>
      </c>
      <c r="C22" s="74">
        <v>3441.95</v>
      </c>
      <c r="D22" s="74">
        <v>588.79999999999995</v>
      </c>
      <c r="E22" s="74">
        <v>208.5</v>
      </c>
      <c r="F22" s="74">
        <v>6.2</v>
      </c>
      <c r="G22" s="74">
        <v>2895.5</v>
      </c>
      <c r="H22" s="74" t="s">
        <v>187</v>
      </c>
      <c r="I22" s="74" t="s">
        <v>187</v>
      </c>
      <c r="J22" s="92"/>
      <c r="K22" s="94"/>
    </row>
    <row r="23" spans="1:12" ht="12.75" customHeight="1">
      <c r="A23" s="78" t="s">
        <v>102</v>
      </c>
      <c r="B23" s="74">
        <v>34226.800000000003</v>
      </c>
      <c r="C23" s="74">
        <v>9598.9599999999991</v>
      </c>
      <c r="D23" s="74">
        <v>1933.75</v>
      </c>
      <c r="E23" s="74">
        <v>468.8</v>
      </c>
      <c r="F23" s="74">
        <v>1296.93</v>
      </c>
      <c r="G23" s="74">
        <v>2002.12</v>
      </c>
      <c r="H23" s="74" t="s">
        <v>187</v>
      </c>
      <c r="I23" s="74">
        <v>18926.25</v>
      </c>
      <c r="J23" s="92"/>
      <c r="K23" s="94"/>
    </row>
    <row r="24" spans="1:12" ht="12.75" customHeight="1">
      <c r="A24" s="78" t="s">
        <v>103</v>
      </c>
      <c r="B24" s="74">
        <v>21.6</v>
      </c>
      <c r="C24" s="74">
        <v>9.3000000000000007</v>
      </c>
      <c r="D24" s="74">
        <v>2.1</v>
      </c>
      <c r="E24" s="74">
        <v>0.5</v>
      </c>
      <c r="F24" s="74" t="s">
        <v>187</v>
      </c>
      <c r="G24" s="74">
        <v>9.6</v>
      </c>
      <c r="H24" s="74" t="s">
        <v>187</v>
      </c>
      <c r="I24" s="74">
        <v>0.1</v>
      </c>
      <c r="J24" s="92"/>
      <c r="K24" s="94"/>
    </row>
    <row r="25" spans="1:12" ht="12.75" customHeight="1">
      <c r="A25" s="78" t="s">
        <v>104</v>
      </c>
      <c r="B25" s="74">
        <v>9.8000000000000007</v>
      </c>
      <c r="C25" s="74">
        <v>8.3000000000000007</v>
      </c>
      <c r="D25" s="74">
        <v>0.2</v>
      </c>
      <c r="E25" s="74">
        <v>0.2</v>
      </c>
      <c r="F25" s="74" t="s">
        <v>187</v>
      </c>
      <c r="G25" s="74">
        <v>0.7</v>
      </c>
      <c r="H25" s="74" t="s">
        <v>187</v>
      </c>
      <c r="I25" s="74">
        <v>0.4</v>
      </c>
      <c r="J25" s="92"/>
      <c r="K25" s="94"/>
    </row>
    <row r="26" spans="1:12" ht="12.75" customHeight="1">
      <c r="A26" s="80" t="s">
        <v>105</v>
      </c>
      <c r="B26" s="82">
        <v>2516.98</v>
      </c>
      <c r="C26" s="82">
        <v>1879.82</v>
      </c>
      <c r="D26" s="82">
        <v>257.89999999999998</v>
      </c>
      <c r="E26" s="82">
        <v>0.7</v>
      </c>
      <c r="F26" s="82">
        <v>8.4</v>
      </c>
      <c r="G26" s="82">
        <v>267.13</v>
      </c>
      <c r="H26" s="82" t="s">
        <v>187</v>
      </c>
      <c r="I26" s="82">
        <v>103.03</v>
      </c>
      <c r="J26" s="92"/>
      <c r="K26" s="94"/>
    </row>
    <row r="27" spans="1:12">
      <c r="B27" s="95"/>
    </row>
    <row r="28" spans="1:12">
      <c r="A28" s="251"/>
      <c r="C28" s="95"/>
    </row>
    <row r="29" spans="1:12">
      <c r="C29" s="95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B6" sqref="B6:P26"/>
    </sheetView>
  </sheetViews>
  <sheetFormatPr defaultRowHeight="12.75"/>
  <cols>
    <col min="1" max="1" width="21.7109375" style="5" customWidth="1"/>
    <col min="2" max="2" width="11.85546875" style="5" customWidth="1"/>
    <col min="3" max="3" width="10" style="5" customWidth="1"/>
    <col min="4" max="4" width="8.7109375" style="5" customWidth="1"/>
    <col min="5" max="6" width="9.85546875" style="5" customWidth="1"/>
    <col min="7" max="7" width="8.42578125" style="5" customWidth="1"/>
    <col min="8" max="9" width="9.85546875" style="5" customWidth="1"/>
    <col min="10" max="10" width="8.7109375" style="5" customWidth="1"/>
    <col min="11" max="11" width="9.5703125" style="5" customWidth="1"/>
    <col min="12" max="13" width="9" style="5" customWidth="1"/>
    <col min="14" max="14" width="8.28515625" style="5" customWidth="1"/>
    <col min="15" max="15" width="10.85546875" style="5" customWidth="1"/>
    <col min="16" max="256" width="9.140625" style="5"/>
    <col min="257" max="257" width="21.7109375" style="5" customWidth="1"/>
    <col min="258" max="258" width="11.85546875" style="5" customWidth="1"/>
    <col min="259" max="259" width="10" style="5" customWidth="1"/>
    <col min="260" max="260" width="8.7109375" style="5" customWidth="1"/>
    <col min="261" max="262" width="9.85546875" style="5" customWidth="1"/>
    <col min="263" max="263" width="8.42578125" style="5" customWidth="1"/>
    <col min="264" max="265" width="9.85546875" style="5" customWidth="1"/>
    <col min="266" max="266" width="8.7109375" style="5" customWidth="1"/>
    <col min="267" max="267" width="9.5703125" style="5" customWidth="1"/>
    <col min="268" max="269" width="9" style="5" customWidth="1"/>
    <col min="270" max="270" width="5.5703125" style="5" customWidth="1"/>
    <col min="271" max="271" width="10.85546875" style="5" customWidth="1"/>
    <col min="272" max="512" width="9.140625" style="5"/>
    <col min="513" max="513" width="21.7109375" style="5" customWidth="1"/>
    <col min="514" max="514" width="11.85546875" style="5" customWidth="1"/>
    <col min="515" max="515" width="10" style="5" customWidth="1"/>
    <col min="516" max="516" width="8.7109375" style="5" customWidth="1"/>
    <col min="517" max="518" width="9.85546875" style="5" customWidth="1"/>
    <col min="519" max="519" width="8.42578125" style="5" customWidth="1"/>
    <col min="520" max="521" width="9.85546875" style="5" customWidth="1"/>
    <col min="522" max="522" width="8.7109375" style="5" customWidth="1"/>
    <col min="523" max="523" width="9.5703125" style="5" customWidth="1"/>
    <col min="524" max="525" width="9" style="5" customWidth="1"/>
    <col min="526" max="526" width="5.5703125" style="5" customWidth="1"/>
    <col min="527" max="527" width="10.85546875" style="5" customWidth="1"/>
    <col min="528" max="768" width="9.140625" style="5"/>
    <col min="769" max="769" width="21.7109375" style="5" customWidth="1"/>
    <col min="770" max="770" width="11.85546875" style="5" customWidth="1"/>
    <col min="771" max="771" width="10" style="5" customWidth="1"/>
    <col min="772" max="772" width="8.7109375" style="5" customWidth="1"/>
    <col min="773" max="774" width="9.85546875" style="5" customWidth="1"/>
    <col min="775" max="775" width="8.42578125" style="5" customWidth="1"/>
    <col min="776" max="777" width="9.85546875" style="5" customWidth="1"/>
    <col min="778" max="778" width="8.7109375" style="5" customWidth="1"/>
    <col min="779" max="779" width="9.5703125" style="5" customWidth="1"/>
    <col min="780" max="781" width="9" style="5" customWidth="1"/>
    <col min="782" max="782" width="5.5703125" style="5" customWidth="1"/>
    <col min="783" max="783" width="10.85546875" style="5" customWidth="1"/>
    <col min="784" max="1024" width="9.140625" style="5"/>
    <col min="1025" max="1025" width="21.7109375" style="5" customWidth="1"/>
    <col min="1026" max="1026" width="11.85546875" style="5" customWidth="1"/>
    <col min="1027" max="1027" width="10" style="5" customWidth="1"/>
    <col min="1028" max="1028" width="8.7109375" style="5" customWidth="1"/>
    <col min="1029" max="1030" width="9.85546875" style="5" customWidth="1"/>
    <col min="1031" max="1031" width="8.42578125" style="5" customWidth="1"/>
    <col min="1032" max="1033" width="9.85546875" style="5" customWidth="1"/>
    <col min="1034" max="1034" width="8.7109375" style="5" customWidth="1"/>
    <col min="1035" max="1035" width="9.5703125" style="5" customWidth="1"/>
    <col min="1036" max="1037" width="9" style="5" customWidth="1"/>
    <col min="1038" max="1038" width="5.5703125" style="5" customWidth="1"/>
    <col min="1039" max="1039" width="10.85546875" style="5" customWidth="1"/>
    <col min="1040" max="1280" width="9.140625" style="5"/>
    <col min="1281" max="1281" width="21.7109375" style="5" customWidth="1"/>
    <col min="1282" max="1282" width="11.85546875" style="5" customWidth="1"/>
    <col min="1283" max="1283" width="10" style="5" customWidth="1"/>
    <col min="1284" max="1284" width="8.7109375" style="5" customWidth="1"/>
    <col min="1285" max="1286" width="9.85546875" style="5" customWidth="1"/>
    <col min="1287" max="1287" width="8.42578125" style="5" customWidth="1"/>
    <col min="1288" max="1289" width="9.85546875" style="5" customWidth="1"/>
    <col min="1290" max="1290" width="8.7109375" style="5" customWidth="1"/>
    <col min="1291" max="1291" width="9.5703125" style="5" customWidth="1"/>
    <col min="1292" max="1293" width="9" style="5" customWidth="1"/>
    <col min="1294" max="1294" width="5.5703125" style="5" customWidth="1"/>
    <col min="1295" max="1295" width="10.85546875" style="5" customWidth="1"/>
    <col min="1296" max="1536" width="9.140625" style="5"/>
    <col min="1537" max="1537" width="21.7109375" style="5" customWidth="1"/>
    <col min="1538" max="1538" width="11.85546875" style="5" customWidth="1"/>
    <col min="1539" max="1539" width="10" style="5" customWidth="1"/>
    <col min="1540" max="1540" width="8.7109375" style="5" customWidth="1"/>
    <col min="1541" max="1542" width="9.85546875" style="5" customWidth="1"/>
    <col min="1543" max="1543" width="8.42578125" style="5" customWidth="1"/>
    <col min="1544" max="1545" width="9.85546875" style="5" customWidth="1"/>
    <col min="1546" max="1546" width="8.7109375" style="5" customWidth="1"/>
    <col min="1547" max="1547" width="9.5703125" style="5" customWidth="1"/>
    <col min="1548" max="1549" width="9" style="5" customWidth="1"/>
    <col min="1550" max="1550" width="5.5703125" style="5" customWidth="1"/>
    <col min="1551" max="1551" width="10.85546875" style="5" customWidth="1"/>
    <col min="1552" max="1792" width="9.140625" style="5"/>
    <col min="1793" max="1793" width="21.7109375" style="5" customWidth="1"/>
    <col min="1794" max="1794" width="11.85546875" style="5" customWidth="1"/>
    <col min="1795" max="1795" width="10" style="5" customWidth="1"/>
    <col min="1796" max="1796" width="8.7109375" style="5" customWidth="1"/>
    <col min="1797" max="1798" width="9.85546875" style="5" customWidth="1"/>
    <col min="1799" max="1799" width="8.42578125" style="5" customWidth="1"/>
    <col min="1800" max="1801" width="9.85546875" style="5" customWidth="1"/>
    <col min="1802" max="1802" width="8.7109375" style="5" customWidth="1"/>
    <col min="1803" max="1803" width="9.5703125" style="5" customWidth="1"/>
    <col min="1804" max="1805" width="9" style="5" customWidth="1"/>
    <col min="1806" max="1806" width="5.5703125" style="5" customWidth="1"/>
    <col min="1807" max="1807" width="10.85546875" style="5" customWidth="1"/>
    <col min="1808" max="2048" width="9.140625" style="5"/>
    <col min="2049" max="2049" width="21.7109375" style="5" customWidth="1"/>
    <col min="2050" max="2050" width="11.85546875" style="5" customWidth="1"/>
    <col min="2051" max="2051" width="10" style="5" customWidth="1"/>
    <col min="2052" max="2052" width="8.7109375" style="5" customWidth="1"/>
    <col min="2053" max="2054" width="9.85546875" style="5" customWidth="1"/>
    <col min="2055" max="2055" width="8.42578125" style="5" customWidth="1"/>
    <col min="2056" max="2057" width="9.85546875" style="5" customWidth="1"/>
    <col min="2058" max="2058" width="8.7109375" style="5" customWidth="1"/>
    <col min="2059" max="2059" width="9.5703125" style="5" customWidth="1"/>
    <col min="2060" max="2061" width="9" style="5" customWidth="1"/>
    <col min="2062" max="2062" width="5.5703125" style="5" customWidth="1"/>
    <col min="2063" max="2063" width="10.85546875" style="5" customWidth="1"/>
    <col min="2064" max="2304" width="9.140625" style="5"/>
    <col min="2305" max="2305" width="21.7109375" style="5" customWidth="1"/>
    <col min="2306" max="2306" width="11.85546875" style="5" customWidth="1"/>
    <col min="2307" max="2307" width="10" style="5" customWidth="1"/>
    <col min="2308" max="2308" width="8.7109375" style="5" customWidth="1"/>
    <col min="2309" max="2310" width="9.85546875" style="5" customWidth="1"/>
    <col min="2311" max="2311" width="8.42578125" style="5" customWidth="1"/>
    <col min="2312" max="2313" width="9.85546875" style="5" customWidth="1"/>
    <col min="2314" max="2314" width="8.7109375" style="5" customWidth="1"/>
    <col min="2315" max="2315" width="9.5703125" style="5" customWidth="1"/>
    <col min="2316" max="2317" width="9" style="5" customWidth="1"/>
    <col min="2318" max="2318" width="5.5703125" style="5" customWidth="1"/>
    <col min="2319" max="2319" width="10.85546875" style="5" customWidth="1"/>
    <col min="2320" max="2560" width="9.140625" style="5"/>
    <col min="2561" max="2561" width="21.7109375" style="5" customWidth="1"/>
    <col min="2562" max="2562" width="11.85546875" style="5" customWidth="1"/>
    <col min="2563" max="2563" width="10" style="5" customWidth="1"/>
    <col min="2564" max="2564" width="8.7109375" style="5" customWidth="1"/>
    <col min="2565" max="2566" width="9.85546875" style="5" customWidth="1"/>
    <col min="2567" max="2567" width="8.42578125" style="5" customWidth="1"/>
    <col min="2568" max="2569" width="9.85546875" style="5" customWidth="1"/>
    <col min="2570" max="2570" width="8.7109375" style="5" customWidth="1"/>
    <col min="2571" max="2571" width="9.5703125" style="5" customWidth="1"/>
    <col min="2572" max="2573" width="9" style="5" customWidth="1"/>
    <col min="2574" max="2574" width="5.5703125" style="5" customWidth="1"/>
    <col min="2575" max="2575" width="10.85546875" style="5" customWidth="1"/>
    <col min="2576" max="2816" width="9.140625" style="5"/>
    <col min="2817" max="2817" width="21.7109375" style="5" customWidth="1"/>
    <col min="2818" max="2818" width="11.85546875" style="5" customWidth="1"/>
    <col min="2819" max="2819" width="10" style="5" customWidth="1"/>
    <col min="2820" max="2820" width="8.7109375" style="5" customWidth="1"/>
    <col min="2821" max="2822" width="9.85546875" style="5" customWidth="1"/>
    <col min="2823" max="2823" width="8.42578125" style="5" customWidth="1"/>
    <col min="2824" max="2825" width="9.85546875" style="5" customWidth="1"/>
    <col min="2826" max="2826" width="8.7109375" style="5" customWidth="1"/>
    <col min="2827" max="2827" width="9.5703125" style="5" customWidth="1"/>
    <col min="2828" max="2829" width="9" style="5" customWidth="1"/>
    <col min="2830" max="2830" width="5.5703125" style="5" customWidth="1"/>
    <col min="2831" max="2831" width="10.85546875" style="5" customWidth="1"/>
    <col min="2832" max="3072" width="9.140625" style="5"/>
    <col min="3073" max="3073" width="21.7109375" style="5" customWidth="1"/>
    <col min="3074" max="3074" width="11.85546875" style="5" customWidth="1"/>
    <col min="3075" max="3075" width="10" style="5" customWidth="1"/>
    <col min="3076" max="3076" width="8.7109375" style="5" customWidth="1"/>
    <col min="3077" max="3078" width="9.85546875" style="5" customWidth="1"/>
    <col min="3079" max="3079" width="8.42578125" style="5" customWidth="1"/>
    <col min="3080" max="3081" width="9.85546875" style="5" customWidth="1"/>
    <col min="3082" max="3082" width="8.7109375" style="5" customWidth="1"/>
    <col min="3083" max="3083" width="9.5703125" style="5" customWidth="1"/>
    <col min="3084" max="3085" width="9" style="5" customWidth="1"/>
    <col min="3086" max="3086" width="5.5703125" style="5" customWidth="1"/>
    <col min="3087" max="3087" width="10.85546875" style="5" customWidth="1"/>
    <col min="3088" max="3328" width="9.140625" style="5"/>
    <col min="3329" max="3329" width="21.7109375" style="5" customWidth="1"/>
    <col min="3330" max="3330" width="11.85546875" style="5" customWidth="1"/>
    <col min="3331" max="3331" width="10" style="5" customWidth="1"/>
    <col min="3332" max="3332" width="8.7109375" style="5" customWidth="1"/>
    <col min="3333" max="3334" width="9.85546875" style="5" customWidth="1"/>
    <col min="3335" max="3335" width="8.42578125" style="5" customWidth="1"/>
    <col min="3336" max="3337" width="9.85546875" style="5" customWidth="1"/>
    <col min="3338" max="3338" width="8.7109375" style="5" customWidth="1"/>
    <col min="3339" max="3339" width="9.5703125" style="5" customWidth="1"/>
    <col min="3340" max="3341" width="9" style="5" customWidth="1"/>
    <col min="3342" max="3342" width="5.5703125" style="5" customWidth="1"/>
    <col min="3343" max="3343" width="10.85546875" style="5" customWidth="1"/>
    <col min="3344" max="3584" width="9.140625" style="5"/>
    <col min="3585" max="3585" width="21.7109375" style="5" customWidth="1"/>
    <col min="3586" max="3586" width="11.85546875" style="5" customWidth="1"/>
    <col min="3587" max="3587" width="10" style="5" customWidth="1"/>
    <col min="3588" max="3588" width="8.7109375" style="5" customWidth="1"/>
    <col min="3589" max="3590" width="9.85546875" style="5" customWidth="1"/>
    <col min="3591" max="3591" width="8.42578125" style="5" customWidth="1"/>
    <col min="3592" max="3593" width="9.85546875" style="5" customWidth="1"/>
    <col min="3594" max="3594" width="8.7109375" style="5" customWidth="1"/>
    <col min="3595" max="3595" width="9.5703125" style="5" customWidth="1"/>
    <col min="3596" max="3597" width="9" style="5" customWidth="1"/>
    <col min="3598" max="3598" width="5.5703125" style="5" customWidth="1"/>
    <col min="3599" max="3599" width="10.85546875" style="5" customWidth="1"/>
    <col min="3600" max="3840" width="9.140625" style="5"/>
    <col min="3841" max="3841" width="21.7109375" style="5" customWidth="1"/>
    <col min="3842" max="3842" width="11.85546875" style="5" customWidth="1"/>
    <col min="3843" max="3843" width="10" style="5" customWidth="1"/>
    <col min="3844" max="3844" width="8.7109375" style="5" customWidth="1"/>
    <col min="3845" max="3846" width="9.85546875" style="5" customWidth="1"/>
    <col min="3847" max="3847" width="8.42578125" style="5" customWidth="1"/>
    <col min="3848" max="3849" width="9.85546875" style="5" customWidth="1"/>
    <col min="3850" max="3850" width="8.7109375" style="5" customWidth="1"/>
    <col min="3851" max="3851" width="9.5703125" style="5" customWidth="1"/>
    <col min="3852" max="3853" width="9" style="5" customWidth="1"/>
    <col min="3854" max="3854" width="5.5703125" style="5" customWidth="1"/>
    <col min="3855" max="3855" width="10.85546875" style="5" customWidth="1"/>
    <col min="3856" max="4096" width="9.140625" style="5"/>
    <col min="4097" max="4097" width="21.7109375" style="5" customWidth="1"/>
    <col min="4098" max="4098" width="11.85546875" style="5" customWidth="1"/>
    <col min="4099" max="4099" width="10" style="5" customWidth="1"/>
    <col min="4100" max="4100" width="8.7109375" style="5" customWidth="1"/>
    <col min="4101" max="4102" width="9.85546875" style="5" customWidth="1"/>
    <col min="4103" max="4103" width="8.42578125" style="5" customWidth="1"/>
    <col min="4104" max="4105" width="9.85546875" style="5" customWidth="1"/>
    <col min="4106" max="4106" width="8.7109375" style="5" customWidth="1"/>
    <col min="4107" max="4107" width="9.5703125" style="5" customWidth="1"/>
    <col min="4108" max="4109" width="9" style="5" customWidth="1"/>
    <col min="4110" max="4110" width="5.5703125" style="5" customWidth="1"/>
    <col min="4111" max="4111" width="10.85546875" style="5" customWidth="1"/>
    <col min="4112" max="4352" width="9.140625" style="5"/>
    <col min="4353" max="4353" width="21.7109375" style="5" customWidth="1"/>
    <col min="4354" max="4354" width="11.85546875" style="5" customWidth="1"/>
    <col min="4355" max="4355" width="10" style="5" customWidth="1"/>
    <col min="4356" max="4356" width="8.7109375" style="5" customWidth="1"/>
    <col min="4357" max="4358" width="9.85546875" style="5" customWidth="1"/>
    <col min="4359" max="4359" width="8.42578125" style="5" customWidth="1"/>
    <col min="4360" max="4361" width="9.85546875" style="5" customWidth="1"/>
    <col min="4362" max="4362" width="8.7109375" style="5" customWidth="1"/>
    <col min="4363" max="4363" width="9.5703125" style="5" customWidth="1"/>
    <col min="4364" max="4365" width="9" style="5" customWidth="1"/>
    <col min="4366" max="4366" width="5.5703125" style="5" customWidth="1"/>
    <col min="4367" max="4367" width="10.85546875" style="5" customWidth="1"/>
    <col min="4368" max="4608" width="9.140625" style="5"/>
    <col min="4609" max="4609" width="21.7109375" style="5" customWidth="1"/>
    <col min="4610" max="4610" width="11.85546875" style="5" customWidth="1"/>
    <col min="4611" max="4611" width="10" style="5" customWidth="1"/>
    <col min="4612" max="4612" width="8.7109375" style="5" customWidth="1"/>
    <col min="4613" max="4614" width="9.85546875" style="5" customWidth="1"/>
    <col min="4615" max="4615" width="8.42578125" style="5" customWidth="1"/>
    <col min="4616" max="4617" width="9.85546875" style="5" customWidth="1"/>
    <col min="4618" max="4618" width="8.7109375" style="5" customWidth="1"/>
    <col min="4619" max="4619" width="9.5703125" style="5" customWidth="1"/>
    <col min="4620" max="4621" width="9" style="5" customWidth="1"/>
    <col min="4622" max="4622" width="5.5703125" style="5" customWidth="1"/>
    <col min="4623" max="4623" width="10.85546875" style="5" customWidth="1"/>
    <col min="4624" max="4864" width="9.140625" style="5"/>
    <col min="4865" max="4865" width="21.7109375" style="5" customWidth="1"/>
    <col min="4866" max="4866" width="11.85546875" style="5" customWidth="1"/>
    <col min="4867" max="4867" width="10" style="5" customWidth="1"/>
    <col min="4868" max="4868" width="8.7109375" style="5" customWidth="1"/>
    <col min="4869" max="4870" width="9.85546875" style="5" customWidth="1"/>
    <col min="4871" max="4871" width="8.42578125" style="5" customWidth="1"/>
    <col min="4872" max="4873" width="9.85546875" style="5" customWidth="1"/>
    <col min="4874" max="4874" width="8.7109375" style="5" customWidth="1"/>
    <col min="4875" max="4875" width="9.5703125" style="5" customWidth="1"/>
    <col min="4876" max="4877" width="9" style="5" customWidth="1"/>
    <col min="4878" max="4878" width="5.5703125" style="5" customWidth="1"/>
    <col min="4879" max="4879" width="10.85546875" style="5" customWidth="1"/>
    <col min="4880" max="5120" width="9.140625" style="5"/>
    <col min="5121" max="5121" width="21.7109375" style="5" customWidth="1"/>
    <col min="5122" max="5122" width="11.85546875" style="5" customWidth="1"/>
    <col min="5123" max="5123" width="10" style="5" customWidth="1"/>
    <col min="5124" max="5124" width="8.7109375" style="5" customWidth="1"/>
    <col min="5125" max="5126" width="9.85546875" style="5" customWidth="1"/>
    <col min="5127" max="5127" width="8.42578125" style="5" customWidth="1"/>
    <col min="5128" max="5129" width="9.85546875" style="5" customWidth="1"/>
    <col min="5130" max="5130" width="8.7109375" style="5" customWidth="1"/>
    <col min="5131" max="5131" width="9.5703125" style="5" customWidth="1"/>
    <col min="5132" max="5133" width="9" style="5" customWidth="1"/>
    <col min="5134" max="5134" width="5.5703125" style="5" customWidth="1"/>
    <col min="5135" max="5135" width="10.85546875" style="5" customWidth="1"/>
    <col min="5136" max="5376" width="9.140625" style="5"/>
    <col min="5377" max="5377" width="21.7109375" style="5" customWidth="1"/>
    <col min="5378" max="5378" width="11.85546875" style="5" customWidth="1"/>
    <col min="5379" max="5379" width="10" style="5" customWidth="1"/>
    <col min="5380" max="5380" width="8.7109375" style="5" customWidth="1"/>
    <col min="5381" max="5382" width="9.85546875" style="5" customWidth="1"/>
    <col min="5383" max="5383" width="8.42578125" style="5" customWidth="1"/>
    <col min="5384" max="5385" width="9.85546875" style="5" customWidth="1"/>
    <col min="5386" max="5386" width="8.7109375" style="5" customWidth="1"/>
    <col min="5387" max="5387" width="9.5703125" style="5" customWidth="1"/>
    <col min="5388" max="5389" width="9" style="5" customWidth="1"/>
    <col min="5390" max="5390" width="5.5703125" style="5" customWidth="1"/>
    <col min="5391" max="5391" width="10.85546875" style="5" customWidth="1"/>
    <col min="5392" max="5632" width="9.140625" style="5"/>
    <col min="5633" max="5633" width="21.7109375" style="5" customWidth="1"/>
    <col min="5634" max="5634" width="11.85546875" style="5" customWidth="1"/>
    <col min="5635" max="5635" width="10" style="5" customWidth="1"/>
    <col min="5636" max="5636" width="8.7109375" style="5" customWidth="1"/>
    <col min="5637" max="5638" width="9.85546875" style="5" customWidth="1"/>
    <col min="5639" max="5639" width="8.42578125" style="5" customWidth="1"/>
    <col min="5640" max="5641" width="9.85546875" style="5" customWidth="1"/>
    <col min="5642" max="5642" width="8.7109375" style="5" customWidth="1"/>
    <col min="5643" max="5643" width="9.5703125" style="5" customWidth="1"/>
    <col min="5644" max="5645" width="9" style="5" customWidth="1"/>
    <col min="5646" max="5646" width="5.5703125" style="5" customWidth="1"/>
    <col min="5647" max="5647" width="10.85546875" style="5" customWidth="1"/>
    <col min="5648" max="5888" width="9.140625" style="5"/>
    <col min="5889" max="5889" width="21.7109375" style="5" customWidth="1"/>
    <col min="5890" max="5890" width="11.85546875" style="5" customWidth="1"/>
    <col min="5891" max="5891" width="10" style="5" customWidth="1"/>
    <col min="5892" max="5892" width="8.7109375" style="5" customWidth="1"/>
    <col min="5893" max="5894" width="9.85546875" style="5" customWidth="1"/>
    <col min="5895" max="5895" width="8.42578125" style="5" customWidth="1"/>
    <col min="5896" max="5897" width="9.85546875" style="5" customWidth="1"/>
    <col min="5898" max="5898" width="8.7109375" style="5" customWidth="1"/>
    <col min="5899" max="5899" width="9.5703125" style="5" customWidth="1"/>
    <col min="5900" max="5901" width="9" style="5" customWidth="1"/>
    <col min="5902" max="5902" width="5.5703125" style="5" customWidth="1"/>
    <col min="5903" max="5903" width="10.85546875" style="5" customWidth="1"/>
    <col min="5904" max="6144" width="9.140625" style="5"/>
    <col min="6145" max="6145" width="21.7109375" style="5" customWidth="1"/>
    <col min="6146" max="6146" width="11.85546875" style="5" customWidth="1"/>
    <col min="6147" max="6147" width="10" style="5" customWidth="1"/>
    <col min="6148" max="6148" width="8.7109375" style="5" customWidth="1"/>
    <col min="6149" max="6150" width="9.85546875" style="5" customWidth="1"/>
    <col min="6151" max="6151" width="8.42578125" style="5" customWidth="1"/>
    <col min="6152" max="6153" width="9.85546875" style="5" customWidth="1"/>
    <col min="6154" max="6154" width="8.7109375" style="5" customWidth="1"/>
    <col min="6155" max="6155" width="9.5703125" style="5" customWidth="1"/>
    <col min="6156" max="6157" width="9" style="5" customWidth="1"/>
    <col min="6158" max="6158" width="5.5703125" style="5" customWidth="1"/>
    <col min="6159" max="6159" width="10.85546875" style="5" customWidth="1"/>
    <col min="6160" max="6400" width="9.140625" style="5"/>
    <col min="6401" max="6401" width="21.7109375" style="5" customWidth="1"/>
    <col min="6402" max="6402" width="11.85546875" style="5" customWidth="1"/>
    <col min="6403" max="6403" width="10" style="5" customWidth="1"/>
    <col min="6404" max="6404" width="8.7109375" style="5" customWidth="1"/>
    <col min="6405" max="6406" width="9.85546875" style="5" customWidth="1"/>
    <col min="6407" max="6407" width="8.42578125" style="5" customWidth="1"/>
    <col min="6408" max="6409" width="9.85546875" style="5" customWidth="1"/>
    <col min="6410" max="6410" width="8.7109375" style="5" customWidth="1"/>
    <col min="6411" max="6411" width="9.5703125" style="5" customWidth="1"/>
    <col min="6412" max="6413" width="9" style="5" customWidth="1"/>
    <col min="6414" max="6414" width="5.5703125" style="5" customWidth="1"/>
    <col min="6415" max="6415" width="10.85546875" style="5" customWidth="1"/>
    <col min="6416" max="6656" width="9.140625" style="5"/>
    <col min="6657" max="6657" width="21.7109375" style="5" customWidth="1"/>
    <col min="6658" max="6658" width="11.85546875" style="5" customWidth="1"/>
    <col min="6659" max="6659" width="10" style="5" customWidth="1"/>
    <col min="6660" max="6660" width="8.7109375" style="5" customWidth="1"/>
    <col min="6661" max="6662" width="9.85546875" style="5" customWidth="1"/>
    <col min="6663" max="6663" width="8.42578125" style="5" customWidth="1"/>
    <col min="6664" max="6665" width="9.85546875" style="5" customWidth="1"/>
    <col min="6666" max="6666" width="8.7109375" style="5" customWidth="1"/>
    <col min="6667" max="6667" width="9.5703125" style="5" customWidth="1"/>
    <col min="6668" max="6669" width="9" style="5" customWidth="1"/>
    <col min="6670" max="6670" width="5.5703125" style="5" customWidth="1"/>
    <col min="6671" max="6671" width="10.85546875" style="5" customWidth="1"/>
    <col min="6672" max="6912" width="9.140625" style="5"/>
    <col min="6913" max="6913" width="21.7109375" style="5" customWidth="1"/>
    <col min="6914" max="6914" width="11.85546875" style="5" customWidth="1"/>
    <col min="6915" max="6915" width="10" style="5" customWidth="1"/>
    <col min="6916" max="6916" width="8.7109375" style="5" customWidth="1"/>
    <col min="6917" max="6918" width="9.85546875" style="5" customWidth="1"/>
    <col min="6919" max="6919" width="8.42578125" style="5" customWidth="1"/>
    <col min="6920" max="6921" width="9.85546875" style="5" customWidth="1"/>
    <col min="6922" max="6922" width="8.7109375" style="5" customWidth="1"/>
    <col min="6923" max="6923" width="9.5703125" style="5" customWidth="1"/>
    <col min="6924" max="6925" width="9" style="5" customWidth="1"/>
    <col min="6926" max="6926" width="5.5703125" style="5" customWidth="1"/>
    <col min="6927" max="6927" width="10.85546875" style="5" customWidth="1"/>
    <col min="6928" max="7168" width="9.140625" style="5"/>
    <col min="7169" max="7169" width="21.7109375" style="5" customWidth="1"/>
    <col min="7170" max="7170" width="11.85546875" style="5" customWidth="1"/>
    <col min="7171" max="7171" width="10" style="5" customWidth="1"/>
    <col min="7172" max="7172" width="8.7109375" style="5" customWidth="1"/>
    <col min="7173" max="7174" width="9.85546875" style="5" customWidth="1"/>
    <col min="7175" max="7175" width="8.42578125" style="5" customWidth="1"/>
    <col min="7176" max="7177" width="9.85546875" style="5" customWidth="1"/>
    <col min="7178" max="7178" width="8.7109375" style="5" customWidth="1"/>
    <col min="7179" max="7179" width="9.5703125" style="5" customWidth="1"/>
    <col min="7180" max="7181" width="9" style="5" customWidth="1"/>
    <col min="7182" max="7182" width="5.5703125" style="5" customWidth="1"/>
    <col min="7183" max="7183" width="10.85546875" style="5" customWidth="1"/>
    <col min="7184" max="7424" width="9.140625" style="5"/>
    <col min="7425" max="7425" width="21.7109375" style="5" customWidth="1"/>
    <col min="7426" max="7426" width="11.85546875" style="5" customWidth="1"/>
    <col min="7427" max="7427" width="10" style="5" customWidth="1"/>
    <col min="7428" max="7428" width="8.7109375" style="5" customWidth="1"/>
    <col min="7429" max="7430" width="9.85546875" style="5" customWidth="1"/>
    <col min="7431" max="7431" width="8.42578125" style="5" customWidth="1"/>
    <col min="7432" max="7433" width="9.85546875" style="5" customWidth="1"/>
    <col min="7434" max="7434" width="8.7109375" style="5" customWidth="1"/>
    <col min="7435" max="7435" width="9.5703125" style="5" customWidth="1"/>
    <col min="7436" max="7437" width="9" style="5" customWidth="1"/>
    <col min="7438" max="7438" width="5.5703125" style="5" customWidth="1"/>
    <col min="7439" max="7439" width="10.85546875" style="5" customWidth="1"/>
    <col min="7440" max="7680" width="9.140625" style="5"/>
    <col min="7681" max="7681" width="21.7109375" style="5" customWidth="1"/>
    <col min="7682" max="7682" width="11.85546875" style="5" customWidth="1"/>
    <col min="7683" max="7683" width="10" style="5" customWidth="1"/>
    <col min="7684" max="7684" width="8.7109375" style="5" customWidth="1"/>
    <col min="7685" max="7686" width="9.85546875" style="5" customWidth="1"/>
    <col min="7687" max="7687" width="8.42578125" style="5" customWidth="1"/>
    <col min="7688" max="7689" width="9.85546875" style="5" customWidth="1"/>
    <col min="7690" max="7690" width="8.7109375" style="5" customWidth="1"/>
    <col min="7691" max="7691" width="9.5703125" style="5" customWidth="1"/>
    <col min="7692" max="7693" width="9" style="5" customWidth="1"/>
    <col min="7694" max="7694" width="5.5703125" style="5" customWidth="1"/>
    <col min="7695" max="7695" width="10.85546875" style="5" customWidth="1"/>
    <col min="7696" max="7936" width="9.140625" style="5"/>
    <col min="7937" max="7937" width="21.7109375" style="5" customWidth="1"/>
    <col min="7938" max="7938" width="11.85546875" style="5" customWidth="1"/>
    <col min="7939" max="7939" width="10" style="5" customWidth="1"/>
    <col min="7940" max="7940" width="8.7109375" style="5" customWidth="1"/>
    <col min="7941" max="7942" width="9.85546875" style="5" customWidth="1"/>
    <col min="7943" max="7943" width="8.42578125" style="5" customWidth="1"/>
    <col min="7944" max="7945" width="9.85546875" style="5" customWidth="1"/>
    <col min="7946" max="7946" width="8.7109375" style="5" customWidth="1"/>
    <col min="7947" max="7947" width="9.5703125" style="5" customWidth="1"/>
    <col min="7948" max="7949" width="9" style="5" customWidth="1"/>
    <col min="7950" max="7950" width="5.5703125" style="5" customWidth="1"/>
    <col min="7951" max="7951" width="10.85546875" style="5" customWidth="1"/>
    <col min="7952" max="8192" width="9.140625" style="5"/>
    <col min="8193" max="8193" width="21.7109375" style="5" customWidth="1"/>
    <col min="8194" max="8194" width="11.85546875" style="5" customWidth="1"/>
    <col min="8195" max="8195" width="10" style="5" customWidth="1"/>
    <col min="8196" max="8196" width="8.7109375" style="5" customWidth="1"/>
    <col min="8197" max="8198" width="9.85546875" style="5" customWidth="1"/>
    <col min="8199" max="8199" width="8.42578125" style="5" customWidth="1"/>
    <col min="8200" max="8201" width="9.85546875" style="5" customWidth="1"/>
    <col min="8202" max="8202" width="8.7109375" style="5" customWidth="1"/>
    <col min="8203" max="8203" width="9.5703125" style="5" customWidth="1"/>
    <col min="8204" max="8205" width="9" style="5" customWidth="1"/>
    <col min="8206" max="8206" width="5.5703125" style="5" customWidth="1"/>
    <col min="8207" max="8207" width="10.85546875" style="5" customWidth="1"/>
    <col min="8208" max="8448" width="9.140625" style="5"/>
    <col min="8449" max="8449" width="21.7109375" style="5" customWidth="1"/>
    <col min="8450" max="8450" width="11.85546875" style="5" customWidth="1"/>
    <col min="8451" max="8451" width="10" style="5" customWidth="1"/>
    <col min="8452" max="8452" width="8.7109375" style="5" customWidth="1"/>
    <col min="8453" max="8454" width="9.85546875" style="5" customWidth="1"/>
    <col min="8455" max="8455" width="8.42578125" style="5" customWidth="1"/>
    <col min="8456" max="8457" width="9.85546875" style="5" customWidth="1"/>
    <col min="8458" max="8458" width="8.7109375" style="5" customWidth="1"/>
    <col min="8459" max="8459" width="9.5703125" style="5" customWidth="1"/>
    <col min="8460" max="8461" width="9" style="5" customWidth="1"/>
    <col min="8462" max="8462" width="5.5703125" style="5" customWidth="1"/>
    <col min="8463" max="8463" width="10.85546875" style="5" customWidth="1"/>
    <col min="8464" max="8704" width="9.140625" style="5"/>
    <col min="8705" max="8705" width="21.7109375" style="5" customWidth="1"/>
    <col min="8706" max="8706" width="11.85546875" style="5" customWidth="1"/>
    <col min="8707" max="8707" width="10" style="5" customWidth="1"/>
    <col min="8708" max="8708" width="8.7109375" style="5" customWidth="1"/>
    <col min="8709" max="8710" width="9.85546875" style="5" customWidth="1"/>
    <col min="8711" max="8711" width="8.42578125" style="5" customWidth="1"/>
    <col min="8712" max="8713" width="9.85546875" style="5" customWidth="1"/>
    <col min="8714" max="8714" width="8.7109375" style="5" customWidth="1"/>
    <col min="8715" max="8715" width="9.5703125" style="5" customWidth="1"/>
    <col min="8716" max="8717" width="9" style="5" customWidth="1"/>
    <col min="8718" max="8718" width="5.5703125" style="5" customWidth="1"/>
    <col min="8719" max="8719" width="10.85546875" style="5" customWidth="1"/>
    <col min="8720" max="8960" width="9.140625" style="5"/>
    <col min="8961" max="8961" width="21.7109375" style="5" customWidth="1"/>
    <col min="8962" max="8962" width="11.85546875" style="5" customWidth="1"/>
    <col min="8963" max="8963" width="10" style="5" customWidth="1"/>
    <col min="8964" max="8964" width="8.7109375" style="5" customWidth="1"/>
    <col min="8965" max="8966" width="9.85546875" style="5" customWidth="1"/>
    <col min="8967" max="8967" width="8.42578125" style="5" customWidth="1"/>
    <col min="8968" max="8969" width="9.85546875" style="5" customWidth="1"/>
    <col min="8970" max="8970" width="8.7109375" style="5" customWidth="1"/>
    <col min="8971" max="8971" width="9.5703125" style="5" customWidth="1"/>
    <col min="8972" max="8973" width="9" style="5" customWidth="1"/>
    <col min="8974" max="8974" width="5.5703125" style="5" customWidth="1"/>
    <col min="8975" max="8975" width="10.85546875" style="5" customWidth="1"/>
    <col min="8976" max="9216" width="9.140625" style="5"/>
    <col min="9217" max="9217" width="21.7109375" style="5" customWidth="1"/>
    <col min="9218" max="9218" width="11.85546875" style="5" customWidth="1"/>
    <col min="9219" max="9219" width="10" style="5" customWidth="1"/>
    <col min="9220" max="9220" width="8.7109375" style="5" customWidth="1"/>
    <col min="9221" max="9222" width="9.85546875" style="5" customWidth="1"/>
    <col min="9223" max="9223" width="8.42578125" style="5" customWidth="1"/>
    <col min="9224" max="9225" width="9.85546875" style="5" customWidth="1"/>
    <col min="9226" max="9226" width="8.7109375" style="5" customWidth="1"/>
    <col min="9227" max="9227" width="9.5703125" style="5" customWidth="1"/>
    <col min="9228" max="9229" width="9" style="5" customWidth="1"/>
    <col min="9230" max="9230" width="5.5703125" style="5" customWidth="1"/>
    <col min="9231" max="9231" width="10.85546875" style="5" customWidth="1"/>
    <col min="9232" max="9472" width="9.140625" style="5"/>
    <col min="9473" max="9473" width="21.7109375" style="5" customWidth="1"/>
    <col min="9474" max="9474" width="11.85546875" style="5" customWidth="1"/>
    <col min="9475" max="9475" width="10" style="5" customWidth="1"/>
    <col min="9476" max="9476" width="8.7109375" style="5" customWidth="1"/>
    <col min="9477" max="9478" width="9.85546875" style="5" customWidth="1"/>
    <col min="9479" max="9479" width="8.42578125" style="5" customWidth="1"/>
    <col min="9480" max="9481" width="9.85546875" style="5" customWidth="1"/>
    <col min="9482" max="9482" width="8.7109375" style="5" customWidth="1"/>
    <col min="9483" max="9483" width="9.5703125" style="5" customWidth="1"/>
    <col min="9484" max="9485" width="9" style="5" customWidth="1"/>
    <col min="9486" max="9486" width="5.5703125" style="5" customWidth="1"/>
    <col min="9487" max="9487" width="10.85546875" style="5" customWidth="1"/>
    <col min="9488" max="9728" width="9.140625" style="5"/>
    <col min="9729" max="9729" width="21.7109375" style="5" customWidth="1"/>
    <col min="9730" max="9730" width="11.85546875" style="5" customWidth="1"/>
    <col min="9731" max="9731" width="10" style="5" customWidth="1"/>
    <col min="9732" max="9732" width="8.7109375" style="5" customWidth="1"/>
    <col min="9733" max="9734" width="9.85546875" style="5" customWidth="1"/>
    <col min="9735" max="9735" width="8.42578125" style="5" customWidth="1"/>
    <col min="9736" max="9737" width="9.85546875" style="5" customWidth="1"/>
    <col min="9738" max="9738" width="8.7109375" style="5" customWidth="1"/>
    <col min="9739" max="9739" width="9.5703125" style="5" customWidth="1"/>
    <col min="9740" max="9741" width="9" style="5" customWidth="1"/>
    <col min="9742" max="9742" width="5.5703125" style="5" customWidth="1"/>
    <col min="9743" max="9743" width="10.85546875" style="5" customWidth="1"/>
    <col min="9744" max="9984" width="9.140625" style="5"/>
    <col min="9985" max="9985" width="21.7109375" style="5" customWidth="1"/>
    <col min="9986" max="9986" width="11.85546875" style="5" customWidth="1"/>
    <col min="9987" max="9987" width="10" style="5" customWidth="1"/>
    <col min="9988" max="9988" width="8.7109375" style="5" customWidth="1"/>
    <col min="9989" max="9990" width="9.85546875" style="5" customWidth="1"/>
    <col min="9991" max="9991" width="8.42578125" style="5" customWidth="1"/>
    <col min="9992" max="9993" width="9.85546875" style="5" customWidth="1"/>
    <col min="9994" max="9994" width="8.7109375" style="5" customWidth="1"/>
    <col min="9995" max="9995" width="9.5703125" style="5" customWidth="1"/>
    <col min="9996" max="9997" width="9" style="5" customWidth="1"/>
    <col min="9998" max="9998" width="5.5703125" style="5" customWidth="1"/>
    <col min="9999" max="9999" width="10.85546875" style="5" customWidth="1"/>
    <col min="10000" max="10240" width="9.140625" style="5"/>
    <col min="10241" max="10241" width="21.7109375" style="5" customWidth="1"/>
    <col min="10242" max="10242" width="11.85546875" style="5" customWidth="1"/>
    <col min="10243" max="10243" width="10" style="5" customWidth="1"/>
    <col min="10244" max="10244" width="8.7109375" style="5" customWidth="1"/>
    <col min="10245" max="10246" width="9.85546875" style="5" customWidth="1"/>
    <col min="10247" max="10247" width="8.42578125" style="5" customWidth="1"/>
    <col min="10248" max="10249" width="9.85546875" style="5" customWidth="1"/>
    <col min="10250" max="10250" width="8.7109375" style="5" customWidth="1"/>
    <col min="10251" max="10251" width="9.5703125" style="5" customWidth="1"/>
    <col min="10252" max="10253" width="9" style="5" customWidth="1"/>
    <col min="10254" max="10254" width="5.5703125" style="5" customWidth="1"/>
    <col min="10255" max="10255" width="10.85546875" style="5" customWidth="1"/>
    <col min="10256" max="10496" width="9.140625" style="5"/>
    <col min="10497" max="10497" width="21.7109375" style="5" customWidth="1"/>
    <col min="10498" max="10498" width="11.85546875" style="5" customWidth="1"/>
    <col min="10499" max="10499" width="10" style="5" customWidth="1"/>
    <col min="10500" max="10500" width="8.7109375" style="5" customWidth="1"/>
    <col min="10501" max="10502" width="9.85546875" style="5" customWidth="1"/>
    <col min="10503" max="10503" width="8.42578125" style="5" customWidth="1"/>
    <col min="10504" max="10505" width="9.85546875" style="5" customWidth="1"/>
    <col min="10506" max="10506" width="8.7109375" style="5" customWidth="1"/>
    <col min="10507" max="10507" width="9.5703125" style="5" customWidth="1"/>
    <col min="10508" max="10509" width="9" style="5" customWidth="1"/>
    <col min="10510" max="10510" width="5.5703125" style="5" customWidth="1"/>
    <col min="10511" max="10511" width="10.85546875" style="5" customWidth="1"/>
    <col min="10512" max="10752" width="9.140625" style="5"/>
    <col min="10753" max="10753" width="21.7109375" style="5" customWidth="1"/>
    <col min="10754" max="10754" width="11.85546875" style="5" customWidth="1"/>
    <col min="10755" max="10755" width="10" style="5" customWidth="1"/>
    <col min="10756" max="10756" width="8.7109375" style="5" customWidth="1"/>
    <col min="10757" max="10758" width="9.85546875" style="5" customWidth="1"/>
    <col min="10759" max="10759" width="8.42578125" style="5" customWidth="1"/>
    <col min="10760" max="10761" width="9.85546875" style="5" customWidth="1"/>
    <col min="10762" max="10762" width="8.7109375" style="5" customWidth="1"/>
    <col min="10763" max="10763" width="9.5703125" style="5" customWidth="1"/>
    <col min="10764" max="10765" width="9" style="5" customWidth="1"/>
    <col min="10766" max="10766" width="5.5703125" style="5" customWidth="1"/>
    <col min="10767" max="10767" width="10.85546875" style="5" customWidth="1"/>
    <col min="10768" max="11008" width="9.140625" style="5"/>
    <col min="11009" max="11009" width="21.7109375" style="5" customWidth="1"/>
    <col min="11010" max="11010" width="11.85546875" style="5" customWidth="1"/>
    <col min="11011" max="11011" width="10" style="5" customWidth="1"/>
    <col min="11012" max="11012" width="8.7109375" style="5" customWidth="1"/>
    <col min="11013" max="11014" width="9.85546875" style="5" customWidth="1"/>
    <col min="11015" max="11015" width="8.42578125" style="5" customWidth="1"/>
    <col min="11016" max="11017" width="9.85546875" style="5" customWidth="1"/>
    <col min="11018" max="11018" width="8.7109375" style="5" customWidth="1"/>
    <col min="11019" max="11019" width="9.5703125" style="5" customWidth="1"/>
    <col min="11020" max="11021" width="9" style="5" customWidth="1"/>
    <col min="11022" max="11022" width="5.5703125" style="5" customWidth="1"/>
    <col min="11023" max="11023" width="10.85546875" style="5" customWidth="1"/>
    <col min="11024" max="11264" width="9.140625" style="5"/>
    <col min="11265" max="11265" width="21.7109375" style="5" customWidth="1"/>
    <col min="11266" max="11266" width="11.85546875" style="5" customWidth="1"/>
    <col min="11267" max="11267" width="10" style="5" customWidth="1"/>
    <col min="11268" max="11268" width="8.7109375" style="5" customWidth="1"/>
    <col min="11269" max="11270" width="9.85546875" style="5" customWidth="1"/>
    <col min="11271" max="11271" width="8.42578125" style="5" customWidth="1"/>
    <col min="11272" max="11273" width="9.85546875" style="5" customWidth="1"/>
    <col min="11274" max="11274" width="8.7109375" style="5" customWidth="1"/>
    <col min="11275" max="11275" width="9.5703125" style="5" customWidth="1"/>
    <col min="11276" max="11277" width="9" style="5" customWidth="1"/>
    <col min="11278" max="11278" width="5.5703125" style="5" customWidth="1"/>
    <col min="11279" max="11279" width="10.85546875" style="5" customWidth="1"/>
    <col min="11280" max="11520" width="9.140625" style="5"/>
    <col min="11521" max="11521" width="21.7109375" style="5" customWidth="1"/>
    <col min="11522" max="11522" width="11.85546875" style="5" customWidth="1"/>
    <col min="11523" max="11523" width="10" style="5" customWidth="1"/>
    <col min="11524" max="11524" width="8.7109375" style="5" customWidth="1"/>
    <col min="11525" max="11526" width="9.85546875" style="5" customWidth="1"/>
    <col min="11527" max="11527" width="8.42578125" style="5" customWidth="1"/>
    <col min="11528" max="11529" width="9.85546875" style="5" customWidth="1"/>
    <col min="11530" max="11530" width="8.7109375" style="5" customWidth="1"/>
    <col min="11531" max="11531" width="9.5703125" style="5" customWidth="1"/>
    <col min="11532" max="11533" width="9" style="5" customWidth="1"/>
    <col min="11534" max="11534" width="5.5703125" style="5" customWidth="1"/>
    <col min="11535" max="11535" width="10.85546875" style="5" customWidth="1"/>
    <col min="11536" max="11776" width="9.140625" style="5"/>
    <col min="11777" max="11777" width="21.7109375" style="5" customWidth="1"/>
    <col min="11778" max="11778" width="11.85546875" style="5" customWidth="1"/>
    <col min="11779" max="11779" width="10" style="5" customWidth="1"/>
    <col min="11780" max="11780" width="8.7109375" style="5" customWidth="1"/>
    <col min="11781" max="11782" width="9.85546875" style="5" customWidth="1"/>
    <col min="11783" max="11783" width="8.42578125" style="5" customWidth="1"/>
    <col min="11784" max="11785" width="9.85546875" style="5" customWidth="1"/>
    <col min="11786" max="11786" width="8.7109375" style="5" customWidth="1"/>
    <col min="11787" max="11787" width="9.5703125" style="5" customWidth="1"/>
    <col min="11788" max="11789" width="9" style="5" customWidth="1"/>
    <col min="11790" max="11790" width="5.5703125" style="5" customWidth="1"/>
    <col min="11791" max="11791" width="10.85546875" style="5" customWidth="1"/>
    <col min="11792" max="12032" width="9.140625" style="5"/>
    <col min="12033" max="12033" width="21.7109375" style="5" customWidth="1"/>
    <col min="12034" max="12034" width="11.85546875" style="5" customWidth="1"/>
    <col min="12035" max="12035" width="10" style="5" customWidth="1"/>
    <col min="12036" max="12036" width="8.7109375" style="5" customWidth="1"/>
    <col min="12037" max="12038" width="9.85546875" style="5" customWidth="1"/>
    <col min="12039" max="12039" width="8.42578125" style="5" customWidth="1"/>
    <col min="12040" max="12041" width="9.85546875" style="5" customWidth="1"/>
    <col min="12042" max="12042" width="8.7109375" style="5" customWidth="1"/>
    <col min="12043" max="12043" width="9.5703125" style="5" customWidth="1"/>
    <col min="12044" max="12045" width="9" style="5" customWidth="1"/>
    <col min="12046" max="12046" width="5.5703125" style="5" customWidth="1"/>
    <col min="12047" max="12047" width="10.85546875" style="5" customWidth="1"/>
    <col min="12048" max="12288" width="9.140625" style="5"/>
    <col min="12289" max="12289" width="21.7109375" style="5" customWidth="1"/>
    <col min="12290" max="12290" width="11.85546875" style="5" customWidth="1"/>
    <col min="12291" max="12291" width="10" style="5" customWidth="1"/>
    <col min="12292" max="12292" width="8.7109375" style="5" customWidth="1"/>
    <col min="12293" max="12294" width="9.85546875" style="5" customWidth="1"/>
    <col min="12295" max="12295" width="8.42578125" style="5" customWidth="1"/>
    <col min="12296" max="12297" width="9.85546875" style="5" customWidth="1"/>
    <col min="12298" max="12298" width="8.7109375" style="5" customWidth="1"/>
    <col min="12299" max="12299" width="9.5703125" style="5" customWidth="1"/>
    <col min="12300" max="12301" width="9" style="5" customWidth="1"/>
    <col min="12302" max="12302" width="5.5703125" style="5" customWidth="1"/>
    <col min="12303" max="12303" width="10.85546875" style="5" customWidth="1"/>
    <col min="12304" max="12544" width="9.140625" style="5"/>
    <col min="12545" max="12545" width="21.7109375" style="5" customWidth="1"/>
    <col min="12546" max="12546" width="11.85546875" style="5" customWidth="1"/>
    <col min="12547" max="12547" width="10" style="5" customWidth="1"/>
    <col min="12548" max="12548" width="8.7109375" style="5" customWidth="1"/>
    <col min="12549" max="12550" width="9.85546875" style="5" customWidth="1"/>
    <col min="12551" max="12551" width="8.42578125" style="5" customWidth="1"/>
    <col min="12552" max="12553" width="9.85546875" style="5" customWidth="1"/>
    <col min="12554" max="12554" width="8.7109375" style="5" customWidth="1"/>
    <col min="12555" max="12555" width="9.5703125" style="5" customWidth="1"/>
    <col min="12556" max="12557" width="9" style="5" customWidth="1"/>
    <col min="12558" max="12558" width="5.5703125" style="5" customWidth="1"/>
    <col min="12559" max="12559" width="10.85546875" style="5" customWidth="1"/>
    <col min="12560" max="12800" width="9.140625" style="5"/>
    <col min="12801" max="12801" width="21.7109375" style="5" customWidth="1"/>
    <col min="12802" max="12802" width="11.85546875" style="5" customWidth="1"/>
    <col min="12803" max="12803" width="10" style="5" customWidth="1"/>
    <col min="12804" max="12804" width="8.7109375" style="5" customWidth="1"/>
    <col min="12805" max="12806" width="9.85546875" style="5" customWidth="1"/>
    <col min="12807" max="12807" width="8.42578125" style="5" customWidth="1"/>
    <col min="12808" max="12809" width="9.85546875" style="5" customWidth="1"/>
    <col min="12810" max="12810" width="8.7109375" style="5" customWidth="1"/>
    <col min="12811" max="12811" width="9.5703125" style="5" customWidth="1"/>
    <col min="12812" max="12813" width="9" style="5" customWidth="1"/>
    <col min="12814" max="12814" width="5.5703125" style="5" customWidth="1"/>
    <col min="12815" max="12815" width="10.85546875" style="5" customWidth="1"/>
    <col min="12816" max="13056" width="9.140625" style="5"/>
    <col min="13057" max="13057" width="21.7109375" style="5" customWidth="1"/>
    <col min="13058" max="13058" width="11.85546875" style="5" customWidth="1"/>
    <col min="13059" max="13059" width="10" style="5" customWidth="1"/>
    <col min="13060" max="13060" width="8.7109375" style="5" customWidth="1"/>
    <col min="13061" max="13062" width="9.85546875" style="5" customWidth="1"/>
    <col min="13063" max="13063" width="8.42578125" style="5" customWidth="1"/>
    <col min="13064" max="13065" width="9.85546875" style="5" customWidth="1"/>
    <col min="13066" max="13066" width="8.7109375" style="5" customWidth="1"/>
    <col min="13067" max="13067" width="9.5703125" style="5" customWidth="1"/>
    <col min="13068" max="13069" width="9" style="5" customWidth="1"/>
    <col min="13070" max="13070" width="5.5703125" style="5" customWidth="1"/>
    <col min="13071" max="13071" width="10.85546875" style="5" customWidth="1"/>
    <col min="13072" max="13312" width="9.140625" style="5"/>
    <col min="13313" max="13313" width="21.7109375" style="5" customWidth="1"/>
    <col min="13314" max="13314" width="11.85546875" style="5" customWidth="1"/>
    <col min="13315" max="13315" width="10" style="5" customWidth="1"/>
    <col min="13316" max="13316" width="8.7109375" style="5" customWidth="1"/>
    <col min="13317" max="13318" width="9.85546875" style="5" customWidth="1"/>
    <col min="13319" max="13319" width="8.42578125" style="5" customWidth="1"/>
    <col min="13320" max="13321" width="9.85546875" style="5" customWidth="1"/>
    <col min="13322" max="13322" width="8.7109375" style="5" customWidth="1"/>
    <col min="13323" max="13323" width="9.5703125" style="5" customWidth="1"/>
    <col min="13324" max="13325" width="9" style="5" customWidth="1"/>
    <col min="13326" max="13326" width="5.5703125" style="5" customWidth="1"/>
    <col min="13327" max="13327" width="10.85546875" style="5" customWidth="1"/>
    <col min="13328" max="13568" width="9.140625" style="5"/>
    <col min="13569" max="13569" width="21.7109375" style="5" customWidth="1"/>
    <col min="13570" max="13570" width="11.85546875" style="5" customWidth="1"/>
    <col min="13571" max="13571" width="10" style="5" customWidth="1"/>
    <col min="13572" max="13572" width="8.7109375" style="5" customWidth="1"/>
    <col min="13573" max="13574" width="9.85546875" style="5" customWidth="1"/>
    <col min="13575" max="13575" width="8.42578125" style="5" customWidth="1"/>
    <col min="13576" max="13577" width="9.85546875" style="5" customWidth="1"/>
    <col min="13578" max="13578" width="8.7109375" style="5" customWidth="1"/>
    <col min="13579" max="13579" width="9.5703125" style="5" customWidth="1"/>
    <col min="13580" max="13581" width="9" style="5" customWidth="1"/>
    <col min="13582" max="13582" width="5.5703125" style="5" customWidth="1"/>
    <col min="13583" max="13583" width="10.85546875" style="5" customWidth="1"/>
    <col min="13584" max="13824" width="9.140625" style="5"/>
    <col min="13825" max="13825" width="21.7109375" style="5" customWidth="1"/>
    <col min="13826" max="13826" width="11.85546875" style="5" customWidth="1"/>
    <col min="13827" max="13827" width="10" style="5" customWidth="1"/>
    <col min="13828" max="13828" width="8.7109375" style="5" customWidth="1"/>
    <col min="13829" max="13830" width="9.85546875" style="5" customWidth="1"/>
    <col min="13831" max="13831" width="8.42578125" style="5" customWidth="1"/>
    <col min="13832" max="13833" width="9.85546875" style="5" customWidth="1"/>
    <col min="13834" max="13834" width="8.7109375" style="5" customWidth="1"/>
    <col min="13835" max="13835" width="9.5703125" style="5" customWidth="1"/>
    <col min="13836" max="13837" width="9" style="5" customWidth="1"/>
    <col min="13838" max="13838" width="5.5703125" style="5" customWidth="1"/>
    <col min="13839" max="13839" width="10.85546875" style="5" customWidth="1"/>
    <col min="13840" max="14080" width="9.140625" style="5"/>
    <col min="14081" max="14081" width="21.7109375" style="5" customWidth="1"/>
    <col min="14082" max="14082" width="11.85546875" style="5" customWidth="1"/>
    <col min="14083" max="14083" width="10" style="5" customWidth="1"/>
    <col min="14084" max="14084" width="8.7109375" style="5" customWidth="1"/>
    <col min="14085" max="14086" width="9.85546875" style="5" customWidth="1"/>
    <col min="14087" max="14087" width="8.42578125" style="5" customWidth="1"/>
    <col min="14088" max="14089" width="9.85546875" style="5" customWidth="1"/>
    <col min="14090" max="14090" width="8.7109375" style="5" customWidth="1"/>
    <col min="14091" max="14091" width="9.5703125" style="5" customWidth="1"/>
    <col min="14092" max="14093" width="9" style="5" customWidth="1"/>
    <col min="14094" max="14094" width="5.5703125" style="5" customWidth="1"/>
    <col min="14095" max="14095" width="10.85546875" style="5" customWidth="1"/>
    <col min="14096" max="14336" width="9.140625" style="5"/>
    <col min="14337" max="14337" width="21.7109375" style="5" customWidth="1"/>
    <col min="14338" max="14338" width="11.85546875" style="5" customWidth="1"/>
    <col min="14339" max="14339" width="10" style="5" customWidth="1"/>
    <col min="14340" max="14340" width="8.7109375" style="5" customWidth="1"/>
    <col min="14341" max="14342" width="9.85546875" style="5" customWidth="1"/>
    <col min="14343" max="14343" width="8.42578125" style="5" customWidth="1"/>
    <col min="14344" max="14345" width="9.85546875" style="5" customWidth="1"/>
    <col min="14346" max="14346" width="8.7109375" style="5" customWidth="1"/>
    <col min="14347" max="14347" width="9.5703125" style="5" customWidth="1"/>
    <col min="14348" max="14349" width="9" style="5" customWidth="1"/>
    <col min="14350" max="14350" width="5.5703125" style="5" customWidth="1"/>
    <col min="14351" max="14351" width="10.85546875" style="5" customWidth="1"/>
    <col min="14352" max="14592" width="9.140625" style="5"/>
    <col min="14593" max="14593" width="21.7109375" style="5" customWidth="1"/>
    <col min="14594" max="14594" width="11.85546875" style="5" customWidth="1"/>
    <col min="14595" max="14595" width="10" style="5" customWidth="1"/>
    <col min="14596" max="14596" width="8.7109375" style="5" customWidth="1"/>
    <col min="14597" max="14598" width="9.85546875" style="5" customWidth="1"/>
    <col min="14599" max="14599" width="8.42578125" style="5" customWidth="1"/>
    <col min="14600" max="14601" width="9.85546875" style="5" customWidth="1"/>
    <col min="14602" max="14602" width="8.7109375" style="5" customWidth="1"/>
    <col min="14603" max="14603" width="9.5703125" style="5" customWidth="1"/>
    <col min="14604" max="14605" width="9" style="5" customWidth="1"/>
    <col min="14606" max="14606" width="5.5703125" style="5" customWidth="1"/>
    <col min="14607" max="14607" width="10.85546875" style="5" customWidth="1"/>
    <col min="14608" max="14848" width="9.140625" style="5"/>
    <col min="14849" max="14849" width="21.7109375" style="5" customWidth="1"/>
    <col min="14850" max="14850" width="11.85546875" style="5" customWidth="1"/>
    <col min="14851" max="14851" width="10" style="5" customWidth="1"/>
    <col min="14852" max="14852" width="8.7109375" style="5" customWidth="1"/>
    <col min="14853" max="14854" width="9.85546875" style="5" customWidth="1"/>
    <col min="14855" max="14855" width="8.42578125" style="5" customWidth="1"/>
    <col min="14856" max="14857" width="9.85546875" style="5" customWidth="1"/>
    <col min="14858" max="14858" width="8.7109375" style="5" customWidth="1"/>
    <col min="14859" max="14859" width="9.5703125" style="5" customWidth="1"/>
    <col min="14860" max="14861" width="9" style="5" customWidth="1"/>
    <col min="14862" max="14862" width="5.5703125" style="5" customWidth="1"/>
    <col min="14863" max="14863" width="10.85546875" style="5" customWidth="1"/>
    <col min="14864" max="15104" width="9.140625" style="5"/>
    <col min="15105" max="15105" width="21.7109375" style="5" customWidth="1"/>
    <col min="15106" max="15106" width="11.85546875" style="5" customWidth="1"/>
    <col min="15107" max="15107" width="10" style="5" customWidth="1"/>
    <col min="15108" max="15108" width="8.7109375" style="5" customWidth="1"/>
    <col min="15109" max="15110" width="9.85546875" style="5" customWidth="1"/>
    <col min="15111" max="15111" width="8.42578125" style="5" customWidth="1"/>
    <col min="15112" max="15113" width="9.85546875" style="5" customWidth="1"/>
    <col min="15114" max="15114" width="8.7109375" style="5" customWidth="1"/>
    <col min="15115" max="15115" width="9.5703125" style="5" customWidth="1"/>
    <col min="15116" max="15117" width="9" style="5" customWidth="1"/>
    <col min="15118" max="15118" width="5.5703125" style="5" customWidth="1"/>
    <col min="15119" max="15119" width="10.85546875" style="5" customWidth="1"/>
    <col min="15120" max="15360" width="9.140625" style="5"/>
    <col min="15361" max="15361" width="21.7109375" style="5" customWidth="1"/>
    <col min="15362" max="15362" width="11.85546875" style="5" customWidth="1"/>
    <col min="15363" max="15363" width="10" style="5" customWidth="1"/>
    <col min="15364" max="15364" width="8.7109375" style="5" customWidth="1"/>
    <col min="15365" max="15366" width="9.85546875" style="5" customWidth="1"/>
    <col min="15367" max="15367" width="8.42578125" style="5" customWidth="1"/>
    <col min="15368" max="15369" width="9.85546875" style="5" customWidth="1"/>
    <col min="15370" max="15370" width="8.7109375" style="5" customWidth="1"/>
    <col min="15371" max="15371" width="9.5703125" style="5" customWidth="1"/>
    <col min="15372" max="15373" width="9" style="5" customWidth="1"/>
    <col min="15374" max="15374" width="5.5703125" style="5" customWidth="1"/>
    <col min="15375" max="15375" width="10.85546875" style="5" customWidth="1"/>
    <col min="15376" max="15616" width="9.140625" style="5"/>
    <col min="15617" max="15617" width="21.7109375" style="5" customWidth="1"/>
    <col min="15618" max="15618" width="11.85546875" style="5" customWidth="1"/>
    <col min="15619" max="15619" width="10" style="5" customWidth="1"/>
    <col min="15620" max="15620" width="8.7109375" style="5" customWidth="1"/>
    <col min="15621" max="15622" width="9.85546875" style="5" customWidth="1"/>
    <col min="15623" max="15623" width="8.42578125" style="5" customWidth="1"/>
    <col min="15624" max="15625" width="9.85546875" style="5" customWidth="1"/>
    <col min="15626" max="15626" width="8.7109375" style="5" customWidth="1"/>
    <col min="15627" max="15627" width="9.5703125" style="5" customWidth="1"/>
    <col min="15628" max="15629" width="9" style="5" customWidth="1"/>
    <col min="15630" max="15630" width="5.5703125" style="5" customWidth="1"/>
    <col min="15631" max="15631" width="10.85546875" style="5" customWidth="1"/>
    <col min="15632" max="15872" width="9.140625" style="5"/>
    <col min="15873" max="15873" width="21.7109375" style="5" customWidth="1"/>
    <col min="15874" max="15874" width="11.85546875" style="5" customWidth="1"/>
    <col min="15875" max="15875" width="10" style="5" customWidth="1"/>
    <col min="15876" max="15876" width="8.7109375" style="5" customWidth="1"/>
    <col min="15877" max="15878" width="9.85546875" style="5" customWidth="1"/>
    <col min="15879" max="15879" width="8.42578125" style="5" customWidth="1"/>
    <col min="15880" max="15881" width="9.85546875" style="5" customWidth="1"/>
    <col min="15882" max="15882" width="8.7109375" style="5" customWidth="1"/>
    <col min="15883" max="15883" width="9.5703125" style="5" customWidth="1"/>
    <col min="15884" max="15885" width="9" style="5" customWidth="1"/>
    <col min="15886" max="15886" width="5.5703125" style="5" customWidth="1"/>
    <col min="15887" max="15887" width="10.85546875" style="5" customWidth="1"/>
    <col min="15888" max="16128" width="9.140625" style="5"/>
    <col min="16129" max="16129" width="21.7109375" style="5" customWidth="1"/>
    <col min="16130" max="16130" width="11.85546875" style="5" customWidth="1"/>
    <col min="16131" max="16131" width="10" style="5" customWidth="1"/>
    <col min="16132" max="16132" width="8.7109375" style="5" customWidth="1"/>
    <col min="16133" max="16134" width="9.85546875" style="5" customWidth="1"/>
    <col min="16135" max="16135" width="8.42578125" style="5" customWidth="1"/>
    <col min="16136" max="16137" width="9.85546875" style="5" customWidth="1"/>
    <col min="16138" max="16138" width="8.7109375" style="5" customWidth="1"/>
    <col min="16139" max="16139" width="9.5703125" style="5" customWidth="1"/>
    <col min="16140" max="16141" width="9" style="5" customWidth="1"/>
    <col min="16142" max="16142" width="5.5703125" style="5" customWidth="1"/>
    <col min="16143" max="16143" width="10.85546875" style="5" customWidth="1"/>
    <col min="16144" max="16384" width="9.140625" style="5"/>
  </cols>
  <sheetData>
    <row r="1" spans="1:18" ht="29.25" customHeight="1">
      <c r="A1" s="356" t="s">
        <v>116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2" t="s">
        <v>84</v>
      </c>
    </row>
    <row r="3" spans="1:18" ht="12.75" customHeight="1">
      <c r="A3" s="362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16"/>
    </row>
    <row r="4" spans="1:18" ht="38.25" customHeight="1">
      <c r="A4" s="362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16"/>
    </row>
    <row r="5" spans="1:18" ht="33.75">
      <c r="A5" s="362"/>
      <c r="B5" s="254" t="s">
        <v>178</v>
      </c>
      <c r="C5" s="254" t="s">
        <v>77</v>
      </c>
      <c r="D5" s="254" t="s">
        <v>179</v>
      </c>
      <c r="E5" s="254" t="s">
        <v>178</v>
      </c>
      <c r="F5" s="254" t="s">
        <v>77</v>
      </c>
      <c r="G5" s="254" t="s">
        <v>179</v>
      </c>
      <c r="H5" s="254" t="s">
        <v>178</v>
      </c>
      <c r="I5" s="254" t="s">
        <v>77</v>
      </c>
      <c r="J5" s="254" t="s">
        <v>179</v>
      </c>
      <c r="K5" s="254" t="s">
        <v>178</v>
      </c>
      <c r="L5" s="254" t="s">
        <v>77</v>
      </c>
      <c r="M5" s="255" t="s">
        <v>179</v>
      </c>
      <c r="N5" s="254" t="s">
        <v>178</v>
      </c>
      <c r="O5" s="254" t="s">
        <v>77</v>
      </c>
      <c r="P5" s="255" t="s">
        <v>179</v>
      </c>
      <c r="Q5" s="16"/>
    </row>
    <row r="6" spans="1:18">
      <c r="A6" s="78" t="s">
        <v>85</v>
      </c>
      <c r="B6" s="73">
        <f>SUM(B7:B26)</f>
        <v>154866.33000000002</v>
      </c>
      <c r="C6" s="73">
        <f>SUM(C7:C26)</f>
        <v>143292.39000000001</v>
      </c>
      <c r="D6" s="73">
        <f>B6/C6*100</f>
        <v>108.07714910749971</v>
      </c>
      <c r="E6" s="73">
        <f>SUM(E7:E26)</f>
        <v>112742.95</v>
      </c>
      <c r="F6" s="73">
        <f>SUM(F7:F26)</f>
        <v>102322.00999999998</v>
      </c>
      <c r="G6" s="73">
        <f>E6/F6%</f>
        <v>110.1844559152034</v>
      </c>
      <c r="H6" s="73">
        <f>SUM(H7:H26)</f>
        <v>42123.38</v>
      </c>
      <c r="I6" s="73">
        <f>SUM(I7:I26)</f>
        <v>40970.380000000005</v>
      </c>
      <c r="J6" s="73">
        <f>H6/I6%</f>
        <v>102.81422823024828</v>
      </c>
      <c r="K6" s="73">
        <f>SUM(K7:K26)</f>
        <v>116509.29999999999</v>
      </c>
      <c r="L6" s="73">
        <f>SUM(L7:L26)</f>
        <v>121327.51999999999</v>
      </c>
      <c r="M6" s="269">
        <f>K6/L6%</f>
        <v>96.028749289526402</v>
      </c>
      <c r="N6" s="73">
        <f>SUM(N7:N26)</f>
        <v>271375.64</v>
      </c>
      <c r="O6" s="73">
        <f>SUM(O7:O26)</f>
        <v>264619.90000000002</v>
      </c>
      <c r="P6" s="73">
        <f>N6/O6*100</f>
        <v>102.5529977148355</v>
      </c>
    </row>
    <row r="7" spans="1:18">
      <c r="A7" s="78" t="s">
        <v>86</v>
      </c>
      <c r="B7" s="73">
        <f>E7+H7</f>
        <v>11033.9</v>
      </c>
      <c r="C7" s="73">
        <f>F7+I7</f>
        <v>10187.98</v>
      </c>
      <c r="D7" s="73">
        <f t="shared" ref="D7:D24" si="0">B7/C7*100</f>
        <v>108.30311798806045</v>
      </c>
      <c r="E7" s="73">
        <v>4648.6899999999996</v>
      </c>
      <c r="F7" s="73">
        <v>4243.09</v>
      </c>
      <c r="G7" s="73">
        <f>E7/F7%</f>
        <v>109.55907133716229</v>
      </c>
      <c r="H7" s="73">
        <v>6385.21</v>
      </c>
      <c r="I7" s="73">
        <v>5944.89</v>
      </c>
      <c r="J7" s="73">
        <f t="shared" ref="J7:J23" si="1">H7/I7%</f>
        <v>107.40669718026741</v>
      </c>
      <c r="K7" s="73">
        <v>6229.3</v>
      </c>
      <c r="L7" s="73">
        <v>6171.46</v>
      </c>
      <c r="M7" s="270">
        <f>K7/L7%</f>
        <v>100.93721744935559</v>
      </c>
      <c r="N7" s="73">
        <v>17263.2</v>
      </c>
      <c r="O7" s="73">
        <v>16359.44</v>
      </c>
      <c r="P7" s="73">
        <f>N7/O7*100</f>
        <v>105.5243944780506</v>
      </c>
      <c r="R7" s="307"/>
    </row>
    <row r="8" spans="1:18">
      <c r="A8" s="78" t="s">
        <v>87</v>
      </c>
      <c r="B8" s="73">
        <f t="shared" ref="B8:B26" si="2">E8+H8</f>
        <v>25442.399999999998</v>
      </c>
      <c r="C8" s="73">
        <f t="shared" ref="C8:C26" si="3">F8+I8</f>
        <v>26098.41</v>
      </c>
      <c r="D8" s="73">
        <f t="shared" si="0"/>
        <v>97.486398596696105</v>
      </c>
      <c r="E8" s="73">
        <v>24538.6</v>
      </c>
      <c r="F8" s="73">
        <v>25137.54</v>
      </c>
      <c r="G8" s="73">
        <f t="shared" ref="G8:G26" si="4">E8/F8%</f>
        <v>97.617348396064202</v>
      </c>
      <c r="H8" s="73">
        <v>903.8</v>
      </c>
      <c r="I8" s="73">
        <v>960.87</v>
      </c>
      <c r="J8" s="73">
        <f t="shared" si="1"/>
        <v>94.060590922809524</v>
      </c>
      <c r="K8" s="73">
        <v>7222.5</v>
      </c>
      <c r="L8" s="73">
        <v>7132.52</v>
      </c>
      <c r="M8" s="270">
        <f t="shared" ref="M8:M25" si="5">K8/L8%</f>
        <v>101.26154570894998</v>
      </c>
      <c r="N8" s="73">
        <v>32664.9</v>
      </c>
      <c r="O8" s="73">
        <v>33230.92</v>
      </c>
      <c r="P8" s="73">
        <f t="shared" ref="P8:P25" si="6">N8/O8*100</f>
        <v>98.296706801978402</v>
      </c>
    </row>
    <row r="9" spans="1:18">
      <c r="A9" s="78" t="s">
        <v>88</v>
      </c>
      <c r="B9" s="73">
        <f t="shared" si="2"/>
        <v>4978.12</v>
      </c>
      <c r="C9" s="73">
        <f t="shared" si="3"/>
        <v>4985.2299999999996</v>
      </c>
      <c r="D9" s="73">
        <f t="shared" si="0"/>
        <v>99.857378696669969</v>
      </c>
      <c r="E9" s="73">
        <v>1965.12</v>
      </c>
      <c r="F9" s="73">
        <v>2244.6</v>
      </c>
      <c r="G9" s="73">
        <f t="shared" si="4"/>
        <v>87.548783747661062</v>
      </c>
      <c r="H9" s="73">
        <v>3013</v>
      </c>
      <c r="I9" s="73">
        <v>2740.63</v>
      </c>
      <c r="J9" s="73">
        <f t="shared" si="1"/>
        <v>109.93822588237011</v>
      </c>
      <c r="K9" s="73">
        <v>10887.4</v>
      </c>
      <c r="L9" s="73">
        <v>10835.75</v>
      </c>
      <c r="M9" s="270">
        <f t="shared" si="5"/>
        <v>100.47666289827653</v>
      </c>
      <c r="N9" s="73">
        <v>15865.52</v>
      </c>
      <c r="O9" s="73">
        <v>15820.98</v>
      </c>
      <c r="P9" s="73">
        <f t="shared" si="6"/>
        <v>100.28152491185756</v>
      </c>
    </row>
    <row r="10" spans="1:18">
      <c r="A10" s="78" t="s">
        <v>89</v>
      </c>
      <c r="B10" s="73">
        <f t="shared" si="2"/>
        <v>36084.199999999997</v>
      </c>
      <c r="C10" s="73">
        <f t="shared" si="3"/>
        <v>31132.04</v>
      </c>
      <c r="D10" s="73">
        <f t="shared" si="0"/>
        <v>115.90695630610779</v>
      </c>
      <c r="E10" s="73">
        <v>29544.6</v>
      </c>
      <c r="F10" s="73">
        <v>24542.87</v>
      </c>
      <c r="G10" s="73">
        <f t="shared" si="4"/>
        <v>120.37956441117115</v>
      </c>
      <c r="H10" s="73">
        <v>6539.6</v>
      </c>
      <c r="I10" s="73">
        <v>6589.17</v>
      </c>
      <c r="J10" s="73">
        <f t="shared" si="1"/>
        <v>99.247704946146484</v>
      </c>
      <c r="K10" s="73">
        <v>10305.5</v>
      </c>
      <c r="L10" s="73">
        <v>10374.26</v>
      </c>
      <c r="M10" s="270">
        <f t="shared" si="5"/>
        <v>99.337205738047828</v>
      </c>
      <c r="N10" s="73">
        <v>46389.7</v>
      </c>
      <c r="O10" s="73">
        <v>41506.31</v>
      </c>
      <c r="P10" s="73">
        <f t="shared" si="6"/>
        <v>111.76541590905093</v>
      </c>
    </row>
    <row r="11" spans="1:18">
      <c r="A11" s="78" t="s">
        <v>90</v>
      </c>
      <c r="B11" s="73">
        <f t="shared" si="2"/>
        <v>1953.0900000000001</v>
      </c>
      <c r="C11" s="73">
        <f t="shared" si="3"/>
        <v>1838.33</v>
      </c>
      <c r="D11" s="73">
        <f t="shared" si="0"/>
        <v>106.24262238009499</v>
      </c>
      <c r="E11" s="73">
        <v>117.69</v>
      </c>
      <c r="F11" s="73">
        <v>60.31</v>
      </c>
      <c r="G11" s="73">
        <f>E11/F11%</f>
        <v>195.14176753440557</v>
      </c>
      <c r="H11" s="73">
        <v>1835.4</v>
      </c>
      <c r="I11" s="73">
        <v>1778.02</v>
      </c>
      <c r="J11" s="73">
        <f t="shared" si="1"/>
        <v>103.22718529600343</v>
      </c>
      <c r="K11" s="73">
        <v>5159.7</v>
      </c>
      <c r="L11" s="73">
        <v>5107.66</v>
      </c>
      <c r="M11" s="270">
        <f t="shared" si="5"/>
        <v>101.01886186629494</v>
      </c>
      <c r="N11" s="73">
        <v>7112.79</v>
      </c>
      <c r="O11" s="73">
        <v>6945.99</v>
      </c>
      <c r="P11" s="73">
        <f t="shared" si="6"/>
        <v>102.40138554763251</v>
      </c>
    </row>
    <row r="12" spans="1:18">
      <c r="A12" s="78" t="s">
        <v>91</v>
      </c>
      <c r="B12" s="73">
        <f t="shared" si="2"/>
        <v>6329.5599999999995</v>
      </c>
      <c r="C12" s="73">
        <f t="shared" si="3"/>
        <v>5798.77</v>
      </c>
      <c r="D12" s="73">
        <f t="shared" si="0"/>
        <v>109.15349289590721</v>
      </c>
      <c r="E12" s="73">
        <v>2889.46</v>
      </c>
      <c r="F12" s="73">
        <v>2784.5</v>
      </c>
      <c r="G12" s="73">
        <f t="shared" si="4"/>
        <v>103.76943796013647</v>
      </c>
      <c r="H12" s="73">
        <v>3440.1</v>
      </c>
      <c r="I12" s="73">
        <v>3014.27</v>
      </c>
      <c r="J12" s="73">
        <f t="shared" si="1"/>
        <v>114.12713525994684</v>
      </c>
      <c r="K12" s="73">
        <v>5170.8</v>
      </c>
      <c r="L12" s="73">
        <v>5059.25</v>
      </c>
      <c r="M12" s="270">
        <f t="shared" si="5"/>
        <v>102.20487226367544</v>
      </c>
      <c r="N12" s="73">
        <v>11500.36</v>
      </c>
      <c r="O12" s="73">
        <v>10858.02</v>
      </c>
      <c r="P12" s="73">
        <f t="shared" si="6"/>
        <v>105.91581153838361</v>
      </c>
    </row>
    <row r="13" spans="1:18">
      <c r="A13" s="78" t="s">
        <v>92</v>
      </c>
      <c r="B13" s="73">
        <f t="shared" si="2"/>
        <v>7750.9600000000009</v>
      </c>
      <c r="C13" s="73">
        <f t="shared" si="3"/>
        <v>7353.27</v>
      </c>
      <c r="D13" s="73">
        <f t="shared" si="0"/>
        <v>105.40834213893955</v>
      </c>
      <c r="E13" s="73">
        <v>4437.5600000000004</v>
      </c>
      <c r="F13" s="73">
        <v>4139.95</v>
      </c>
      <c r="G13" s="73">
        <f t="shared" si="4"/>
        <v>107.1887341634561</v>
      </c>
      <c r="H13" s="73">
        <v>3313.4</v>
      </c>
      <c r="I13" s="73">
        <v>3213.32</v>
      </c>
      <c r="J13" s="73">
        <f t="shared" si="1"/>
        <v>103.1145357449616</v>
      </c>
      <c r="K13" s="73">
        <v>7768.5</v>
      </c>
      <c r="L13" s="73">
        <v>7708.73</v>
      </c>
      <c r="M13" s="270">
        <f t="shared" si="5"/>
        <v>100.77535469526109</v>
      </c>
      <c r="N13" s="73">
        <v>15519.46</v>
      </c>
      <c r="O13" s="73">
        <v>15062</v>
      </c>
      <c r="P13" s="73">
        <f t="shared" si="6"/>
        <v>103.037179657416</v>
      </c>
    </row>
    <row r="14" spans="1:18">
      <c r="A14" s="78" t="s">
        <v>93</v>
      </c>
      <c r="B14" s="73">
        <f t="shared" si="2"/>
        <v>5037.55</v>
      </c>
      <c r="C14" s="73">
        <f t="shared" si="3"/>
        <v>4646.3599999999997</v>
      </c>
      <c r="D14" s="73">
        <f t="shared" si="0"/>
        <v>108.4192787472344</v>
      </c>
      <c r="E14" s="73">
        <v>817.85</v>
      </c>
      <c r="F14" s="73">
        <v>511.4</v>
      </c>
      <c r="G14" s="73">
        <f t="shared" si="4"/>
        <v>159.92373875635511</v>
      </c>
      <c r="H14" s="73">
        <v>4219.7</v>
      </c>
      <c r="I14" s="73">
        <v>4134.96</v>
      </c>
      <c r="J14" s="73">
        <f t="shared" si="1"/>
        <v>102.04935477005823</v>
      </c>
      <c r="K14" s="73">
        <v>7993.1</v>
      </c>
      <c r="L14" s="73">
        <v>7850.96</v>
      </c>
      <c r="M14" s="270">
        <f t="shared" si="5"/>
        <v>101.81047922801797</v>
      </c>
      <c r="N14" s="73">
        <v>13030.65</v>
      </c>
      <c r="O14" s="73">
        <v>12497.32</v>
      </c>
      <c r="P14" s="73">
        <f t="shared" si="6"/>
        <v>104.26755496378424</v>
      </c>
    </row>
    <row r="15" spans="1:18">
      <c r="A15" s="78" t="s">
        <v>94</v>
      </c>
      <c r="B15" s="73">
        <f t="shared" si="2"/>
        <v>6515.2800000000007</v>
      </c>
      <c r="C15" s="73">
        <f t="shared" si="3"/>
        <v>6756.74</v>
      </c>
      <c r="D15" s="73">
        <f t="shared" si="0"/>
        <v>96.426383137430193</v>
      </c>
      <c r="E15" s="73">
        <v>4084.98</v>
      </c>
      <c r="F15" s="73">
        <v>4217.34</v>
      </c>
      <c r="G15" s="73">
        <f t="shared" si="4"/>
        <v>96.861528830969277</v>
      </c>
      <c r="H15" s="73">
        <v>2430.3000000000002</v>
      </c>
      <c r="I15" s="73">
        <v>2539.4</v>
      </c>
      <c r="J15" s="73">
        <f t="shared" si="1"/>
        <v>95.703709537686066</v>
      </c>
      <c r="K15" s="73">
        <v>4705.3</v>
      </c>
      <c r="L15" s="73">
        <v>4735.26</v>
      </c>
      <c r="M15" s="270">
        <f t="shared" si="5"/>
        <v>99.367299789240718</v>
      </c>
      <c r="N15" s="73">
        <v>11220.58</v>
      </c>
      <c r="O15" s="73">
        <v>11492</v>
      </c>
      <c r="P15" s="73">
        <f t="shared" si="6"/>
        <v>97.638183083884442</v>
      </c>
    </row>
    <row r="16" spans="1:18">
      <c r="A16" s="78" t="s">
        <v>95</v>
      </c>
      <c r="B16" s="73">
        <f t="shared" si="2"/>
        <v>5209.71</v>
      </c>
      <c r="C16" s="73">
        <f t="shared" si="3"/>
        <v>5649.26</v>
      </c>
      <c r="D16" s="73">
        <f t="shared" si="0"/>
        <v>92.219334921741961</v>
      </c>
      <c r="E16" s="73">
        <v>4999.91</v>
      </c>
      <c r="F16" s="73">
        <v>5451.42</v>
      </c>
      <c r="G16" s="73">
        <f t="shared" si="4"/>
        <v>91.71757083475498</v>
      </c>
      <c r="H16" s="73">
        <v>209.8</v>
      </c>
      <c r="I16" s="73">
        <v>197.84</v>
      </c>
      <c r="J16" s="73">
        <f t="shared" si="1"/>
        <v>106.04528912252326</v>
      </c>
      <c r="K16" s="73">
        <v>5390.3</v>
      </c>
      <c r="L16" s="73">
        <v>5413.02</v>
      </c>
      <c r="M16" s="270">
        <f t="shared" si="5"/>
        <v>99.580271271859331</v>
      </c>
      <c r="N16" s="73">
        <v>10600.01</v>
      </c>
      <c r="O16" s="73">
        <v>11062.27</v>
      </c>
      <c r="P16" s="73">
        <f t="shared" si="6"/>
        <v>95.821291651713437</v>
      </c>
    </row>
    <row r="17" spans="1:16">
      <c r="A17" s="78" t="s">
        <v>96</v>
      </c>
      <c r="B17" s="73">
        <f t="shared" si="2"/>
        <v>843.19</v>
      </c>
      <c r="C17" s="73">
        <f t="shared" si="3"/>
        <v>786.31000000000006</v>
      </c>
      <c r="D17" s="73">
        <f t="shared" si="0"/>
        <v>107.23378820058247</v>
      </c>
      <c r="E17" s="73">
        <v>171.59</v>
      </c>
      <c r="F17" s="73">
        <v>133.97</v>
      </c>
      <c r="G17" s="73">
        <f t="shared" si="4"/>
        <v>128.08091363738151</v>
      </c>
      <c r="H17" s="73">
        <v>671.6</v>
      </c>
      <c r="I17" s="73">
        <v>652.34</v>
      </c>
      <c r="J17" s="73">
        <f t="shared" si="1"/>
        <v>102.95244810988135</v>
      </c>
      <c r="K17" s="73">
        <v>4273.6000000000004</v>
      </c>
      <c r="L17" s="73">
        <v>4195.83</v>
      </c>
      <c r="M17" s="270">
        <f t="shared" si="5"/>
        <v>101.8535069342657</v>
      </c>
      <c r="N17" s="73">
        <v>5116.79</v>
      </c>
      <c r="O17" s="73">
        <v>4982.1400000000003</v>
      </c>
      <c r="P17" s="73">
        <f t="shared" si="6"/>
        <v>102.70265387965813</v>
      </c>
    </row>
    <row r="18" spans="1:16">
      <c r="A18" s="78" t="s">
        <v>97</v>
      </c>
      <c r="B18" s="73">
        <f t="shared" si="2"/>
        <v>1960.77</v>
      </c>
      <c r="C18" s="73">
        <f t="shared" si="3"/>
        <v>2179.89</v>
      </c>
      <c r="D18" s="73">
        <f t="shared" si="0"/>
        <v>89.948116648087748</v>
      </c>
      <c r="E18" s="73">
        <v>1698.87</v>
      </c>
      <c r="F18" s="73">
        <v>1919.86</v>
      </c>
      <c r="G18" s="73">
        <f t="shared" si="4"/>
        <v>88.489264842228081</v>
      </c>
      <c r="H18" s="73">
        <v>261.89999999999998</v>
      </c>
      <c r="I18" s="73">
        <v>260.02999999999997</v>
      </c>
      <c r="J18" s="73">
        <f t="shared" si="1"/>
        <v>100.71914779063954</v>
      </c>
      <c r="K18" s="73">
        <v>622.79999999999995</v>
      </c>
      <c r="L18" s="73">
        <v>631.4</v>
      </c>
      <c r="M18" s="270">
        <f t="shared" si="5"/>
        <v>98.637947418435218</v>
      </c>
      <c r="N18" s="73">
        <v>2583.5700000000002</v>
      </c>
      <c r="O18" s="73">
        <v>2811.29</v>
      </c>
      <c r="P18" s="73">
        <f t="shared" si="6"/>
        <v>91.899804004567315</v>
      </c>
    </row>
    <row r="19" spans="1:16">
      <c r="A19" s="78" t="s">
        <v>98</v>
      </c>
      <c r="B19" s="73">
        <f t="shared" si="2"/>
        <v>7793.3099999999995</v>
      </c>
      <c r="C19" s="73">
        <f t="shared" si="3"/>
        <v>7068.75</v>
      </c>
      <c r="D19" s="73">
        <f t="shared" si="0"/>
        <v>110.25018567639258</v>
      </c>
      <c r="E19" s="73">
        <v>5274.91</v>
      </c>
      <c r="F19" s="73">
        <v>4529.28</v>
      </c>
      <c r="G19" s="73">
        <f t="shared" si="4"/>
        <v>116.46243994630493</v>
      </c>
      <c r="H19" s="73">
        <v>2518.4</v>
      </c>
      <c r="I19" s="73">
        <v>2539.4699999999998</v>
      </c>
      <c r="J19" s="73">
        <f t="shared" si="1"/>
        <v>99.170299314423886</v>
      </c>
      <c r="K19" s="73">
        <v>4724.3999999999996</v>
      </c>
      <c r="L19" s="73">
        <v>5129.62</v>
      </c>
      <c r="M19" s="270">
        <f t="shared" si="5"/>
        <v>92.100389502536245</v>
      </c>
      <c r="N19" s="73">
        <v>12517.71</v>
      </c>
      <c r="O19" s="73">
        <v>12198.37</v>
      </c>
      <c r="P19" s="73">
        <f t="shared" si="6"/>
        <v>102.61789075097738</v>
      </c>
    </row>
    <row r="20" spans="1:16">
      <c r="A20" s="78" t="s">
        <v>99</v>
      </c>
      <c r="B20" s="73">
        <f t="shared" si="2"/>
        <v>5000.68</v>
      </c>
      <c r="C20" s="73">
        <f t="shared" si="3"/>
        <v>4953.1000000000004</v>
      </c>
      <c r="D20" s="73">
        <f t="shared" si="0"/>
        <v>100.96061052674084</v>
      </c>
      <c r="E20" s="73">
        <v>3934.48</v>
      </c>
      <c r="F20" s="73">
        <v>3828.02</v>
      </c>
      <c r="G20" s="73">
        <f t="shared" si="4"/>
        <v>102.78107219920481</v>
      </c>
      <c r="H20" s="73">
        <v>1066.2</v>
      </c>
      <c r="I20" s="73">
        <v>1125.08</v>
      </c>
      <c r="J20" s="73">
        <f t="shared" si="1"/>
        <v>94.766594375511076</v>
      </c>
      <c r="K20" s="73">
        <v>4237.2</v>
      </c>
      <c r="L20" s="73">
        <v>4628.5600000000004</v>
      </c>
      <c r="M20" s="270">
        <f t="shared" si="5"/>
        <v>91.544670480667847</v>
      </c>
      <c r="N20" s="73">
        <v>9237.8799999999992</v>
      </c>
      <c r="O20" s="73">
        <v>9581.66</v>
      </c>
      <c r="P20" s="73">
        <f t="shared" si="6"/>
        <v>96.412103956934388</v>
      </c>
    </row>
    <row r="21" spans="1:16">
      <c r="A21" s="78" t="s">
        <v>100</v>
      </c>
      <c r="B21" s="73">
        <f t="shared" si="2"/>
        <v>8132.04</v>
      </c>
      <c r="C21" s="73">
        <f t="shared" si="3"/>
        <v>3660.58</v>
      </c>
      <c r="D21" s="73">
        <f>B21/C21*100</f>
        <v>222.15168088117184</v>
      </c>
      <c r="E21" s="73">
        <v>6622.84</v>
      </c>
      <c r="F21" s="73">
        <v>2403.4</v>
      </c>
      <c r="G21" s="73">
        <f>E21/F21%</f>
        <v>275.56128817508528</v>
      </c>
      <c r="H21" s="73">
        <v>1509.2</v>
      </c>
      <c r="I21" s="73">
        <v>1257.18</v>
      </c>
      <c r="J21" s="73">
        <f t="shared" si="1"/>
        <v>120.04645317297442</v>
      </c>
      <c r="K21" s="73">
        <v>23178.2</v>
      </c>
      <c r="L21" s="73">
        <v>27622.720000000001</v>
      </c>
      <c r="M21" s="270">
        <f t="shared" si="5"/>
        <v>83.909911840687656</v>
      </c>
      <c r="N21" s="73">
        <v>31310.240000000002</v>
      </c>
      <c r="O21" s="73">
        <v>31283.3</v>
      </c>
      <c r="P21" s="73">
        <f t="shared" si="6"/>
        <v>100.08611623454048</v>
      </c>
    </row>
    <row r="22" spans="1:16">
      <c r="A22" s="78" t="s">
        <v>101</v>
      </c>
      <c r="B22" s="73">
        <f t="shared" si="2"/>
        <v>1585.57</v>
      </c>
      <c r="C22" s="73">
        <f t="shared" si="3"/>
        <v>1592.6299999999999</v>
      </c>
      <c r="D22" s="73">
        <f t="shared" si="0"/>
        <v>99.556708086624013</v>
      </c>
      <c r="E22" s="73">
        <v>5.87</v>
      </c>
      <c r="F22" s="73">
        <v>22.06</v>
      </c>
      <c r="G22" s="73">
        <f t="shared" si="4"/>
        <v>26.60924750679964</v>
      </c>
      <c r="H22" s="73">
        <v>1579.7</v>
      </c>
      <c r="I22" s="73">
        <v>1570.57</v>
      </c>
      <c r="J22" s="73">
        <f t="shared" si="1"/>
        <v>100.58131761080372</v>
      </c>
      <c r="K22" s="73">
        <v>2278.8000000000002</v>
      </c>
      <c r="L22" s="73">
        <v>2310.0500000000002</v>
      </c>
      <c r="M22" s="270">
        <f t="shared" si="5"/>
        <v>98.647215428237487</v>
      </c>
      <c r="N22" s="73">
        <v>3864.37</v>
      </c>
      <c r="O22" s="73">
        <v>3902.68</v>
      </c>
      <c r="P22" s="73">
        <f t="shared" si="6"/>
        <v>99.018366865846033</v>
      </c>
    </row>
    <row r="23" spans="1:16">
      <c r="A23" s="78" t="s">
        <v>102</v>
      </c>
      <c r="B23" s="73">
        <f t="shared" si="2"/>
        <v>18755.57</v>
      </c>
      <c r="C23" s="73">
        <f t="shared" si="3"/>
        <v>18118.849999999999</v>
      </c>
      <c r="D23" s="73">
        <f t="shared" si="0"/>
        <v>103.51413031180236</v>
      </c>
      <c r="E23" s="73">
        <v>16691.099999999999</v>
      </c>
      <c r="F23" s="73">
        <v>15827.81</v>
      </c>
      <c r="G23" s="73">
        <f t="shared" si="4"/>
        <v>105.45426057047689</v>
      </c>
      <c r="H23" s="73">
        <v>2064.4699999999998</v>
      </c>
      <c r="I23" s="73">
        <v>2291.04</v>
      </c>
      <c r="J23" s="73">
        <f t="shared" si="1"/>
        <v>90.110604790837343</v>
      </c>
      <c r="K23" s="73">
        <v>5446.5</v>
      </c>
      <c r="L23" s="73">
        <v>5500.97</v>
      </c>
      <c r="M23" s="270">
        <f t="shared" si="5"/>
        <v>99.00981099696962</v>
      </c>
      <c r="N23" s="73">
        <v>24202.080000000002</v>
      </c>
      <c r="O23" s="73">
        <v>23619.82</v>
      </c>
      <c r="P23" s="73">
        <f>N23/O23*100</f>
        <v>102.46513309584917</v>
      </c>
    </row>
    <row r="24" spans="1:16">
      <c r="A24" s="78" t="s">
        <v>103</v>
      </c>
      <c r="B24" s="73">
        <f>E24</f>
        <v>1.25</v>
      </c>
      <c r="C24" s="73">
        <f>F24</f>
        <v>0.78</v>
      </c>
      <c r="D24" s="73">
        <f t="shared" si="0"/>
        <v>160.25641025641025</v>
      </c>
      <c r="E24" s="73">
        <v>1.25</v>
      </c>
      <c r="F24" s="73">
        <v>0.78</v>
      </c>
      <c r="G24" s="73">
        <f>E24/F24%</f>
        <v>160.25641025641025</v>
      </c>
      <c r="H24" s="73" t="s">
        <v>187</v>
      </c>
      <c r="I24" s="73" t="s">
        <v>187</v>
      </c>
      <c r="J24" s="73" t="s">
        <v>187</v>
      </c>
      <c r="K24" s="73">
        <v>10</v>
      </c>
      <c r="L24" s="73">
        <v>12.8</v>
      </c>
      <c r="M24" s="270">
        <f>K24/L24%</f>
        <v>78.125</v>
      </c>
      <c r="N24" s="73">
        <v>11.25</v>
      </c>
      <c r="O24" s="73">
        <v>13.58</v>
      </c>
      <c r="P24" s="73">
        <f t="shared" si="6"/>
        <v>82.842415316642118</v>
      </c>
    </row>
    <row r="25" spans="1:16">
      <c r="A25" s="78" t="s">
        <v>104</v>
      </c>
      <c r="B25" s="73" t="s">
        <v>187</v>
      </c>
      <c r="C25" s="73" t="s">
        <v>187</v>
      </c>
      <c r="D25" s="73" t="s">
        <v>187</v>
      </c>
      <c r="E25" s="73" t="s">
        <v>187</v>
      </c>
      <c r="F25" s="73" t="s">
        <v>187</v>
      </c>
      <c r="G25" s="73" t="s">
        <v>187</v>
      </c>
      <c r="H25" s="73" t="s">
        <v>187</v>
      </c>
      <c r="I25" s="73" t="s">
        <v>187</v>
      </c>
      <c r="J25" s="73" t="s">
        <v>187</v>
      </c>
      <c r="K25" s="73">
        <v>5</v>
      </c>
      <c r="L25" s="73">
        <v>3.9</v>
      </c>
      <c r="M25" s="270">
        <f t="shared" si="5"/>
        <v>128.2051282051282</v>
      </c>
      <c r="N25" s="73">
        <v>5</v>
      </c>
      <c r="O25" s="73">
        <v>3.9</v>
      </c>
      <c r="P25" s="73">
        <f t="shared" si="6"/>
        <v>128.2051282051282</v>
      </c>
    </row>
    <row r="26" spans="1:16">
      <c r="A26" s="80" t="s">
        <v>105</v>
      </c>
      <c r="B26" s="81">
        <f t="shared" si="2"/>
        <v>459.17999999999995</v>
      </c>
      <c r="C26" s="81">
        <f t="shared" si="3"/>
        <v>485.11</v>
      </c>
      <c r="D26" s="81">
        <f>B26/C26*100</f>
        <v>94.654820556162505</v>
      </c>
      <c r="E26" s="81">
        <v>297.58</v>
      </c>
      <c r="F26" s="81">
        <v>323.81</v>
      </c>
      <c r="G26" s="81">
        <f t="shared" si="4"/>
        <v>91.89957073592538</v>
      </c>
      <c r="H26" s="81">
        <v>161.6</v>
      </c>
      <c r="I26" s="81">
        <v>161.30000000000001</v>
      </c>
      <c r="J26" s="81">
        <f>H26/I26%</f>
        <v>100.18598884066954</v>
      </c>
      <c r="K26" s="81">
        <v>900.4</v>
      </c>
      <c r="L26" s="81">
        <v>902.8</v>
      </c>
      <c r="M26" s="81">
        <f>K26/L26%</f>
        <v>99.734160389898108</v>
      </c>
      <c r="N26" s="81">
        <v>1359.58</v>
      </c>
      <c r="O26" s="81">
        <v>1387.91</v>
      </c>
      <c r="P26" s="81">
        <f>N26/O26*100</f>
        <v>97.958801363200777</v>
      </c>
    </row>
    <row r="27" spans="1:16">
      <c r="B27" s="6"/>
      <c r="C27" s="6"/>
      <c r="D27" s="7"/>
      <c r="E27" s="6"/>
      <c r="F27" s="6"/>
      <c r="G27" s="7"/>
      <c r="H27" s="6"/>
      <c r="I27" s="6"/>
      <c r="J27" s="7"/>
      <c r="K27" s="6"/>
      <c r="L27" s="6"/>
      <c r="M27" s="7"/>
    </row>
    <row r="28" spans="1:16">
      <c r="A28" s="251"/>
      <c r="B28" s="6"/>
      <c r="C28" s="6"/>
      <c r="D28" s="7"/>
      <c r="E28" s="6"/>
      <c r="F28" s="6"/>
      <c r="G28" s="7"/>
      <c r="H28" s="6"/>
      <c r="I28" s="6"/>
      <c r="J28" s="7"/>
      <c r="K28" s="6"/>
      <c r="L28" s="6"/>
      <c r="M28" s="7"/>
    </row>
    <row r="29" spans="1:16">
      <c r="B29" s="6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</row>
    <row r="30" spans="1:16">
      <c r="B30" s="6"/>
      <c r="C30" s="6"/>
      <c r="D30" s="7"/>
      <c r="E30" s="6"/>
      <c r="F30" s="6"/>
      <c r="G30" s="7"/>
      <c r="H30" s="6"/>
      <c r="I30" s="6"/>
      <c r="J30" s="7"/>
      <c r="K30" s="6"/>
      <c r="L30" s="6"/>
      <c r="M30" s="7"/>
    </row>
    <row r="31" spans="1:16">
      <c r="B31" s="6"/>
      <c r="C31" s="6"/>
      <c r="D31" s="7"/>
      <c r="E31" s="6"/>
      <c r="F31" s="6"/>
      <c r="G31" s="7"/>
      <c r="H31" s="6"/>
      <c r="I31" s="6"/>
      <c r="J31" s="7"/>
      <c r="K31" s="6"/>
      <c r="L31" s="6"/>
      <c r="M31" s="7"/>
    </row>
    <row r="32" spans="1:16">
      <c r="B32" s="78"/>
      <c r="C32" s="6"/>
      <c r="D32" s="7"/>
      <c r="E32" s="6"/>
      <c r="F32" s="6"/>
      <c r="G32" s="7"/>
      <c r="H32" s="6"/>
      <c r="I32" s="6"/>
      <c r="J32" s="7"/>
      <c r="K32" s="6"/>
      <c r="L32" s="6"/>
      <c r="M32" s="7"/>
    </row>
    <row r="33" spans="2:13"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</row>
    <row r="34" spans="2:13">
      <c r="B34" s="6"/>
      <c r="C34" s="6"/>
      <c r="D34" s="7"/>
      <c r="E34" s="6"/>
      <c r="F34" s="6"/>
      <c r="G34" s="7"/>
      <c r="H34" s="6"/>
      <c r="I34" s="6"/>
      <c r="J34" s="7"/>
      <c r="K34" s="6"/>
      <c r="L34" s="6"/>
      <c r="M34" s="7"/>
    </row>
    <row r="35" spans="2:13">
      <c r="B35" s="6"/>
      <c r="C35" s="6"/>
      <c r="D35" s="7"/>
      <c r="E35" s="6"/>
      <c r="F35" s="6"/>
      <c r="G35" s="7"/>
      <c r="H35" s="6"/>
      <c r="I35" s="6"/>
      <c r="J35" s="7"/>
      <c r="K35" s="6"/>
      <c r="L35" s="6"/>
      <c r="M35" s="7"/>
    </row>
    <row r="36" spans="2:13">
      <c r="B36" s="6"/>
      <c r="C36" s="6"/>
      <c r="D36" s="7"/>
      <c r="E36" s="6"/>
      <c r="F36" s="6"/>
      <c r="G36" s="7"/>
      <c r="H36" s="6"/>
      <c r="I36" s="6"/>
      <c r="J36" s="7"/>
      <c r="K36" s="6"/>
      <c r="L36" s="6"/>
      <c r="M36" s="7"/>
    </row>
    <row r="37" spans="2:13">
      <c r="B37" s="6"/>
      <c r="C37" s="6"/>
      <c r="D37" s="7"/>
      <c r="E37" s="6"/>
      <c r="F37" s="6"/>
      <c r="G37" s="7"/>
      <c r="H37" s="6"/>
      <c r="I37" s="6"/>
      <c r="J37" s="7"/>
      <c r="K37" s="6"/>
      <c r="L37" s="6"/>
      <c r="M37" s="7"/>
    </row>
    <row r="38" spans="2:13">
      <c r="B38" s="6"/>
      <c r="C38" s="6"/>
      <c r="D38" s="7"/>
      <c r="E38" s="6"/>
      <c r="F38" s="6"/>
      <c r="G38" s="7"/>
      <c r="H38" s="6"/>
      <c r="I38" s="6"/>
      <c r="J38" s="7"/>
      <c r="K38" s="6"/>
      <c r="L38" s="6"/>
      <c r="M38" s="7"/>
    </row>
    <row r="39" spans="2:13"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</row>
    <row r="40" spans="2:13">
      <c r="B40" s="6"/>
      <c r="C40" s="6"/>
      <c r="D40" s="7"/>
      <c r="E40" s="6"/>
      <c r="F40" s="6"/>
      <c r="G40" s="7"/>
      <c r="H40" s="6"/>
      <c r="I40" s="6"/>
      <c r="J40" s="7"/>
      <c r="K40" s="6"/>
      <c r="L40" s="6"/>
      <c r="M40" s="7"/>
    </row>
    <row r="41" spans="2:13">
      <c r="B41" s="6"/>
      <c r="C41" s="6"/>
      <c r="D41" s="7"/>
      <c r="E41" s="8"/>
      <c r="F41" s="6"/>
      <c r="G41" s="8"/>
      <c r="H41" s="8"/>
      <c r="I41" s="6"/>
      <c r="J41" s="8"/>
      <c r="K41" s="6"/>
      <c r="L41" s="6"/>
      <c r="M41" s="7"/>
    </row>
    <row r="42" spans="2:13">
      <c r="B42" s="6"/>
      <c r="C42" s="6"/>
      <c r="D42" s="7"/>
      <c r="E42" s="8"/>
      <c r="F42" s="8"/>
      <c r="G42" s="8"/>
      <c r="H42" s="8"/>
      <c r="I42" s="8"/>
      <c r="J42" s="8"/>
      <c r="K42" s="6"/>
      <c r="L42" s="6"/>
      <c r="M42" s="7"/>
    </row>
    <row r="43" spans="2:13">
      <c r="B43" s="6"/>
      <c r="C43" s="6"/>
      <c r="D43" s="7"/>
      <c r="E43" s="6"/>
      <c r="F43" s="6"/>
      <c r="G43" s="7"/>
      <c r="H43" s="6"/>
      <c r="I43" s="6"/>
      <c r="J43" s="7"/>
      <c r="K43" s="6"/>
      <c r="L43" s="6"/>
      <c r="M43" s="7"/>
    </row>
  </sheetData>
  <mergeCells count="8">
    <mergeCell ref="N3:P4"/>
    <mergeCell ref="E4:G4"/>
    <mergeCell ref="H4:J4"/>
    <mergeCell ref="A1:P1"/>
    <mergeCell ref="A3:A5"/>
    <mergeCell ref="B3:D4"/>
    <mergeCell ref="E3:J3"/>
    <mergeCell ref="K3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B6" sqref="B6:I26"/>
    </sheetView>
  </sheetViews>
  <sheetFormatPr defaultRowHeight="12.75"/>
  <cols>
    <col min="1" max="1" width="22.28515625" style="50" customWidth="1"/>
    <col min="2" max="2" width="20.42578125" style="50" customWidth="1"/>
    <col min="3" max="9" width="13.85546875" style="50" customWidth="1"/>
    <col min="10" max="10" width="8.42578125" style="50" customWidth="1"/>
    <col min="11" max="256" width="9.140625" style="50"/>
    <col min="257" max="257" width="22.28515625" style="50" customWidth="1"/>
    <col min="258" max="258" width="20.42578125" style="50" customWidth="1"/>
    <col min="259" max="265" width="13.85546875" style="50" customWidth="1"/>
    <col min="266" max="266" width="8.42578125" style="50" customWidth="1"/>
    <col min="267" max="512" width="9.140625" style="50"/>
    <col min="513" max="513" width="22.28515625" style="50" customWidth="1"/>
    <col min="514" max="514" width="20.42578125" style="50" customWidth="1"/>
    <col min="515" max="521" width="13.85546875" style="50" customWidth="1"/>
    <col min="522" max="522" width="8.42578125" style="50" customWidth="1"/>
    <col min="523" max="768" width="9.140625" style="50"/>
    <col min="769" max="769" width="22.28515625" style="50" customWidth="1"/>
    <col min="770" max="770" width="20.42578125" style="50" customWidth="1"/>
    <col min="771" max="777" width="13.85546875" style="50" customWidth="1"/>
    <col min="778" max="778" width="8.42578125" style="50" customWidth="1"/>
    <col min="779" max="1024" width="9.140625" style="50"/>
    <col min="1025" max="1025" width="22.28515625" style="50" customWidth="1"/>
    <col min="1026" max="1026" width="20.42578125" style="50" customWidth="1"/>
    <col min="1027" max="1033" width="13.85546875" style="50" customWidth="1"/>
    <col min="1034" max="1034" width="8.42578125" style="50" customWidth="1"/>
    <col min="1035" max="1280" width="9.140625" style="50"/>
    <col min="1281" max="1281" width="22.28515625" style="50" customWidth="1"/>
    <col min="1282" max="1282" width="20.42578125" style="50" customWidth="1"/>
    <col min="1283" max="1289" width="13.85546875" style="50" customWidth="1"/>
    <col min="1290" max="1290" width="8.42578125" style="50" customWidth="1"/>
    <col min="1291" max="1536" width="9.140625" style="50"/>
    <col min="1537" max="1537" width="22.28515625" style="50" customWidth="1"/>
    <col min="1538" max="1538" width="20.42578125" style="50" customWidth="1"/>
    <col min="1539" max="1545" width="13.85546875" style="50" customWidth="1"/>
    <col min="1546" max="1546" width="8.42578125" style="50" customWidth="1"/>
    <col min="1547" max="1792" width="9.140625" style="50"/>
    <col min="1793" max="1793" width="22.28515625" style="50" customWidth="1"/>
    <col min="1794" max="1794" width="20.42578125" style="50" customWidth="1"/>
    <col min="1795" max="1801" width="13.85546875" style="50" customWidth="1"/>
    <col min="1802" max="1802" width="8.42578125" style="50" customWidth="1"/>
    <col min="1803" max="2048" width="9.140625" style="50"/>
    <col min="2049" max="2049" width="22.28515625" style="50" customWidth="1"/>
    <col min="2050" max="2050" width="20.42578125" style="50" customWidth="1"/>
    <col min="2051" max="2057" width="13.85546875" style="50" customWidth="1"/>
    <col min="2058" max="2058" width="8.42578125" style="50" customWidth="1"/>
    <col min="2059" max="2304" width="9.140625" style="50"/>
    <col min="2305" max="2305" width="22.28515625" style="50" customWidth="1"/>
    <col min="2306" max="2306" width="20.42578125" style="50" customWidth="1"/>
    <col min="2307" max="2313" width="13.85546875" style="50" customWidth="1"/>
    <col min="2314" max="2314" width="8.42578125" style="50" customWidth="1"/>
    <col min="2315" max="2560" width="9.140625" style="50"/>
    <col min="2561" max="2561" width="22.28515625" style="50" customWidth="1"/>
    <col min="2562" max="2562" width="20.42578125" style="50" customWidth="1"/>
    <col min="2563" max="2569" width="13.85546875" style="50" customWidth="1"/>
    <col min="2570" max="2570" width="8.42578125" style="50" customWidth="1"/>
    <col min="2571" max="2816" width="9.140625" style="50"/>
    <col min="2817" max="2817" width="22.28515625" style="50" customWidth="1"/>
    <col min="2818" max="2818" width="20.42578125" style="50" customWidth="1"/>
    <col min="2819" max="2825" width="13.85546875" style="50" customWidth="1"/>
    <col min="2826" max="2826" width="8.42578125" style="50" customWidth="1"/>
    <col min="2827" max="3072" width="9.140625" style="50"/>
    <col min="3073" max="3073" width="22.28515625" style="50" customWidth="1"/>
    <col min="3074" max="3074" width="20.42578125" style="50" customWidth="1"/>
    <col min="3075" max="3081" width="13.85546875" style="50" customWidth="1"/>
    <col min="3082" max="3082" width="8.42578125" style="50" customWidth="1"/>
    <col min="3083" max="3328" width="9.140625" style="50"/>
    <col min="3329" max="3329" width="22.28515625" style="50" customWidth="1"/>
    <col min="3330" max="3330" width="20.42578125" style="50" customWidth="1"/>
    <col min="3331" max="3337" width="13.85546875" style="50" customWidth="1"/>
    <col min="3338" max="3338" width="8.42578125" style="50" customWidth="1"/>
    <col min="3339" max="3584" width="9.140625" style="50"/>
    <col min="3585" max="3585" width="22.28515625" style="50" customWidth="1"/>
    <col min="3586" max="3586" width="20.42578125" style="50" customWidth="1"/>
    <col min="3587" max="3593" width="13.85546875" style="50" customWidth="1"/>
    <col min="3594" max="3594" width="8.42578125" style="50" customWidth="1"/>
    <col min="3595" max="3840" width="9.140625" style="50"/>
    <col min="3841" max="3841" width="22.28515625" style="50" customWidth="1"/>
    <col min="3842" max="3842" width="20.42578125" style="50" customWidth="1"/>
    <col min="3843" max="3849" width="13.85546875" style="50" customWidth="1"/>
    <col min="3850" max="3850" width="8.42578125" style="50" customWidth="1"/>
    <col min="3851" max="4096" width="9.140625" style="50"/>
    <col min="4097" max="4097" width="22.28515625" style="50" customWidth="1"/>
    <col min="4098" max="4098" width="20.42578125" style="50" customWidth="1"/>
    <col min="4099" max="4105" width="13.85546875" style="50" customWidth="1"/>
    <col min="4106" max="4106" width="8.42578125" style="50" customWidth="1"/>
    <col min="4107" max="4352" width="9.140625" style="50"/>
    <col min="4353" max="4353" width="22.28515625" style="50" customWidth="1"/>
    <col min="4354" max="4354" width="20.42578125" style="50" customWidth="1"/>
    <col min="4355" max="4361" width="13.85546875" style="50" customWidth="1"/>
    <col min="4362" max="4362" width="8.42578125" style="50" customWidth="1"/>
    <col min="4363" max="4608" width="9.140625" style="50"/>
    <col min="4609" max="4609" width="22.28515625" style="50" customWidth="1"/>
    <col min="4610" max="4610" width="20.42578125" style="50" customWidth="1"/>
    <col min="4611" max="4617" width="13.85546875" style="50" customWidth="1"/>
    <col min="4618" max="4618" width="8.42578125" style="50" customWidth="1"/>
    <col min="4619" max="4864" width="9.140625" style="50"/>
    <col min="4865" max="4865" width="22.28515625" style="50" customWidth="1"/>
    <col min="4866" max="4866" width="20.42578125" style="50" customWidth="1"/>
    <col min="4867" max="4873" width="13.85546875" style="50" customWidth="1"/>
    <col min="4874" max="4874" width="8.42578125" style="50" customWidth="1"/>
    <col min="4875" max="5120" width="9.140625" style="50"/>
    <col min="5121" max="5121" width="22.28515625" style="50" customWidth="1"/>
    <col min="5122" max="5122" width="20.42578125" style="50" customWidth="1"/>
    <col min="5123" max="5129" width="13.85546875" style="50" customWidth="1"/>
    <col min="5130" max="5130" width="8.42578125" style="50" customWidth="1"/>
    <col min="5131" max="5376" width="9.140625" style="50"/>
    <col min="5377" max="5377" width="22.28515625" style="50" customWidth="1"/>
    <col min="5378" max="5378" width="20.42578125" style="50" customWidth="1"/>
    <col min="5379" max="5385" width="13.85546875" style="50" customWidth="1"/>
    <col min="5386" max="5386" width="8.42578125" style="50" customWidth="1"/>
    <col min="5387" max="5632" width="9.140625" style="50"/>
    <col min="5633" max="5633" width="22.28515625" style="50" customWidth="1"/>
    <col min="5634" max="5634" width="20.42578125" style="50" customWidth="1"/>
    <col min="5635" max="5641" width="13.85546875" style="50" customWidth="1"/>
    <col min="5642" max="5642" width="8.42578125" style="50" customWidth="1"/>
    <col min="5643" max="5888" width="9.140625" style="50"/>
    <col min="5889" max="5889" width="22.28515625" style="50" customWidth="1"/>
    <col min="5890" max="5890" width="20.42578125" style="50" customWidth="1"/>
    <col min="5891" max="5897" width="13.85546875" style="50" customWidth="1"/>
    <col min="5898" max="5898" width="8.42578125" style="50" customWidth="1"/>
    <col min="5899" max="6144" width="9.140625" style="50"/>
    <col min="6145" max="6145" width="22.28515625" style="50" customWidth="1"/>
    <col min="6146" max="6146" width="20.42578125" style="50" customWidth="1"/>
    <col min="6147" max="6153" width="13.85546875" style="50" customWidth="1"/>
    <col min="6154" max="6154" width="8.42578125" style="50" customWidth="1"/>
    <col min="6155" max="6400" width="9.140625" style="50"/>
    <col min="6401" max="6401" width="22.28515625" style="50" customWidth="1"/>
    <col min="6402" max="6402" width="20.42578125" style="50" customWidth="1"/>
    <col min="6403" max="6409" width="13.85546875" style="50" customWidth="1"/>
    <col min="6410" max="6410" width="8.42578125" style="50" customWidth="1"/>
    <col min="6411" max="6656" width="9.140625" style="50"/>
    <col min="6657" max="6657" width="22.28515625" style="50" customWidth="1"/>
    <col min="6658" max="6658" width="20.42578125" style="50" customWidth="1"/>
    <col min="6659" max="6665" width="13.85546875" style="50" customWidth="1"/>
    <col min="6666" max="6666" width="8.42578125" style="50" customWidth="1"/>
    <col min="6667" max="6912" width="9.140625" style="50"/>
    <col min="6913" max="6913" width="22.28515625" style="50" customWidth="1"/>
    <col min="6914" max="6914" width="20.42578125" style="50" customWidth="1"/>
    <col min="6915" max="6921" width="13.85546875" style="50" customWidth="1"/>
    <col min="6922" max="6922" width="8.42578125" style="50" customWidth="1"/>
    <col min="6923" max="7168" width="9.140625" style="50"/>
    <col min="7169" max="7169" width="22.28515625" style="50" customWidth="1"/>
    <col min="7170" max="7170" width="20.42578125" style="50" customWidth="1"/>
    <col min="7171" max="7177" width="13.85546875" style="50" customWidth="1"/>
    <col min="7178" max="7178" width="8.42578125" style="50" customWidth="1"/>
    <col min="7179" max="7424" width="9.140625" style="50"/>
    <col min="7425" max="7425" width="22.28515625" style="50" customWidth="1"/>
    <col min="7426" max="7426" width="20.42578125" style="50" customWidth="1"/>
    <col min="7427" max="7433" width="13.85546875" style="50" customWidth="1"/>
    <col min="7434" max="7434" width="8.42578125" style="50" customWidth="1"/>
    <col min="7435" max="7680" width="9.140625" style="50"/>
    <col min="7681" max="7681" width="22.28515625" style="50" customWidth="1"/>
    <col min="7682" max="7682" width="20.42578125" style="50" customWidth="1"/>
    <col min="7683" max="7689" width="13.85546875" style="50" customWidth="1"/>
    <col min="7690" max="7690" width="8.42578125" style="50" customWidth="1"/>
    <col min="7691" max="7936" width="9.140625" style="50"/>
    <col min="7937" max="7937" width="22.28515625" style="50" customWidth="1"/>
    <col min="7938" max="7938" width="20.42578125" style="50" customWidth="1"/>
    <col min="7939" max="7945" width="13.85546875" style="50" customWidth="1"/>
    <col min="7946" max="7946" width="8.42578125" style="50" customWidth="1"/>
    <col min="7947" max="8192" width="9.140625" style="50"/>
    <col min="8193" max="8193" width="22.28515625" style="50" customWidth="1"/>
    <col min="8194" max="8194" width="20.42578125" style="50" customWidth="1"/>
    <col min="8195" max="8201" width="13.85546875" style="50" customWidth="1"/>
    <col min="8202" max="8202" width="8.42578125" style="50" customWidth="1"/>
    <col min="8203" max="8448" width="9.140625" style="50"/>
    <col min="8449" max="8449" width="22.28515625" style="50" customWidth="1"/>
    <col min="8450" max="8450" width="20.42578125" style="50" customWidth="1"/>
    <col min="8451" max="8457" width="13.85546875" style="50" customWidth="1"/>
    <col min="8458" max="8458" width="8.42578125" style="50" customWidth="1"/>
    <col min="8459" max="8704" width="9.140625" style="50"/>
    <col min="8705" max="8705" width="22.28515625" style="50" customWidth="1"/>
    <col min="8706" max="8706" width="20.42578125" style="50" customWidth="1"/>
    <col min="8707" max="8713" width="13.85546875" style="50" customWidth="1"/>
    <col min="8714" max="8714" width="8.42578125" style="50" customWidth="1"/>
    <col min="8715" max="8960" width="9.140625" style="50"/>
    <col min="8961" max="8961" width="22.28515625" style="50" customWidth="1"/>
    <col min="8962" max="8962" width="20.42578125" style="50" customWidth="1"/>
    <col min="8963" max="8969" width="13.85546875" style="50" customWidth="1"/>
    <col min="8970" max="8970" width="8.42578125" style="50" customWidth="1"/>
    <col min="8971" max="9216" width="9.140625" style="50"/>
    <col min="9217" max="9217" width="22.28515625" style="50" customWidth="1"/>
    <col min="9218" max="9218" width="20.42578125" style="50" customWidth="1"/>
    <col min="9219" max="9225" width="13.85546875" style="50" customWidth="1"/>
    <col min="9226" max="9226" width="8.42578125" style="50" customWidth="1"/>
    <col min="9227" max="9472" width="9.140625" style="50"/>
    <col min="9473" max="9473" width="22.28515625" style="50" customWidth="1"/>
    <col min="9474" max="9474" width="20.42578125" style="50" customWidth="1"/>
    <col min="9475" max="9481" width="13.85546875" style="50" customWidth="1"/>
    <col min="9482" max="9482" width="8.42578125" style="50" customWidth="1"/>
    <col min="9483" max="9728" width="9.140625" style="50"/>
    <col min="9729" max="9729" width="22.28515625" style="50" customWidth="1"/>
    <col min="9730" max="9730" width="20.42578125" style="50" customWidth="1"/>
    <col min="9731" max="9737" width="13.85546875" style="50" customWidth="1"/>
    <col min="9738" max="9738" width="8.42578125" style="50" customWidth="1"/>
    <col min="9739" max="9984" width="9.140625" style="50"/>
    <col min="9985" max="9985" width="22.28515625" style="50" customWidth="1"/>
    <col min="9986" max="9986" width="20.42578125" style="50" customWidth="1"/>
    <col min="9987" max="9993" width="13.85546875" style="50" customWidth="1"/>
    <col min="9994" max="9994" width="8.42578125" style="50" customWidth="1"/>
    <col min="9995" max="10240" width="9.140625" style="50"/>
    <col min="10241" max="10241" width="22.28515625" style="50" customWidth="1"/>
    <col min="10242" max="10242" width="20.42578125" style="50" customWidth="1"/>
    <col min="10243" max="10249" width="13.85546875" style="50" customWidth="1"/>
    <col min="10250" max="10250" width="8.42578125" style="50" customWidth="1"/>
    <col min="10251" max="10496" width="9.140625" style="50"/>
    <col min="10497" max="10497" width="22.28515625" style="50" customWidth="1"/>
    <col min="10498" max="10498" width="20.42578125" style="50" customWidth="1"/>
    <col min="10499" max="10505" width="13.85546875" style="50" customWidth="1"/>
    <col min="10506" max="10506" width="8.42578125" style="50" customWidth="1"/>
    <col min="10507" max="10752" width="9.140625" style="50"/>
    <col min="10753" max="10753" width="22.28515625" style="50" customWidth="1"/>
    <col min="10754" max="10754" width="20.42578125" style="50" customWidth="1"/>
    <col min="10755" max="10761" width="13.85546875" style="50" customWidth="1"/>
    <col min="10762" max="10762" width="8.42578125" style="50" customWidth="1"/>
    <col min="10763" max="11008" width="9.140625" style="50"/>
    <col min="11009" max="11009" width="22.28515625" style="50" customWidth="1"/>
    <col min="11010" max="11010" width="20.42578125" style="50" customWidth="1"/>
    <col min="11011" max="11017" width="13.85546875" style="50" customWidth="1"/>
    <col min="11018" max="11018" width="8.42578125" style="50" customWidth="1"/>
    <col min="11019" max="11264" width="9.140625" style="50"/>
    <col min="11265" max="11265" width="22.28515625" style="50" customWidth="1"/>
    <col min="11266" max="11266" width="20.42578125" style="50" customWidth="1"/>
    <col min="11267" max="11273" width="13.85546875" style="50" customWidth="1"/>
    <col min="11274" max="11274" width="8.42578125" style="50" customWidth="1"/>
    <col min="11275" max="11520" width="9.140625" style="50"/>
    <col min="11521" max="11521" width="22.28515625" style="50" customWidth="1"/>
    <col min="11522" max="11522" width="20.42578125" style="50" customWidth="1"/>
    <col min="11523" max="11529" width="13.85546875" style="50" customWidth="1"/>
    <col min="11530" max="11530" width="8.42578125" style="50" customWidth="1"/>
    <col min="11531" max="11776" width="9.140625" style="50"/>
    <col min="11777" max="11777" width="22.28515625" style="50" customWidth="1"/>
    <col min="11778" max="11778" width="20.42578125" style="50" customWidth="1"/>
    <col min="11779" max="11785" width="13.85546875" style="50" customWidth="1"/>
    <col min="11786" max="11786" width="8.42578125" style="50" customWidth="1"/>
    <col min="11787" max="12032" width="9.140625" style="50"/>
    <col min="12033" max="12033" width="22.28515625" style="50" customWidth="1"/>
    <col min="12034" max="12034" width="20.42578125" style="50" customWidth="1"/>
    <col min="12035" max="12041" width="13.85546875" style="50" customWidth="1"/>
    <col min="12042" max="12042" width="8.42578125" style="50" customWidth="1"/>
    <col min="12043" max="12288" width="9.140625" style="50"/>
    <col min="12289" max="12289" width="22.28515625" style="50" customWidth="1"/>
    <col min="12290" max="12290" width="20.42578125" style="50" customWidth="1"/>
    <col min="12291" max="12297" width="13.85546875" style="50" customWidth="1"/>
    <col min="12298" max="12298" width="8.42578125" style="50" customWidth="1"/>
    <col min="12299" max="12544" width="9.140625" style="50"/>
    <col min="12545" max="12545" width="22.28515625" style="50" customWidth="1"/>
    <col min="12546" max="12546" width="20.42578125" style="50" customWidth="1"/>
    <col min="12547" max="12553" width="13.85546875" style="50" customWidth="1"/>
    <col min="12554" max="12554" width="8.42578125" style="50" customWidth="1"/>
    <col min="12555" max="12800" width="9.140625" style="50"/>
    <col min="12801" max="12801" width="22.28515625" style="50" customWidth="1"/>
    <col min="12802" max="12802" width="20.42578125" style="50" customWidth="1"/>
    <col min="12803" max="12809" width="13.85546875" style="50" customWidth="1"/>
    <col min="12810" max="12810" width="8.42578125" style="50" customWidth="1"/>
    <col min="12811" max="13056" width="9.140625" style="50"/>
    <col min="13057" max="13057" width="22.28515625" style="50" customWidth="1"/>
    <col min="13058" max="13058" width="20.42578125" style="50" customWidth="1"/>
    <col min="13059" max="13065" width="13.85546875" style="50" customWidth="1"/>
    <col min="13066" max="13066" width="8.42578125" style="50" customWidth="1"/>
    <col min="13067" max="13312" width="9.140625" style="50"/>
    <col min="13313" max="13313" width="22.28515625" style="50" customWidth="1"/>
    <col min="13314" max="13314" width="20.42578125" style="50" customWidth="1"/>
    <col min="13315" max="13321" width="13.85546875" style="50" customWidth="1"/>
    <col min="13322" max="13322" width="8.42578125" style="50" customWidth="1"/>
    <col min="13323" max="13568" width="9.140625" style="50"/>
    <col min="13569" max="13569" width="22.28515625" style="50" customWidth="1"/>
    <col min="13570" max="13570" width="20.42578125" style="50" customWidth="1"/>
    <col min="13571" max="13577" width="13.85546875" style="50" customWidth="1"/>
    <col min="13578" max="13578" width="8.42578125" style="50" customWidth="1"/>
    <col min="13579" max="13824" width="9.140625" style="50"/>
    <col min="13825" max="13825" width="22.28515625" style="50" customWidth="1"/>
    <col min="13826" max="13826" width="20.42578125" style="50" customWidth="1"/>
    <col min="13827" max="13833" width="13.85546875" style="50" customWidth="1"/>
    <col min="13834" max="13834" width="8.42578125" style="50" customWidth="1"/>
    <col min="13835" max="14080" width="9.140625" style="50"/>
    <col min="14081" max="14081" width="22.28515625" style="50" customWidth="1"/>
    <col min="14082" max="14082" width="20.42578125" style="50" customWidth="1"/>
    <col min="14083" max="14089" width="13.85546875" style="50" customWidth="1"/>
    <col min="14090" max="14090" width="8.42578125" style="50" customWidth="1"/>
    <col min="14091" max="14336" width="9.140625" style="50"/>
    <col min="14337" max="14337" width="22.28515625" style="50" customWidth="1"/>
    <col min="14338" max="14338" width="20.42578125" style="50" customWidth="1"/>
    <col min="14339" max="14345" width="13.85546875" style="50" customWidth="1"/>
    <col min="14346" max="14346" width="8.42578125" style="50" customWidth="1"/>
    <col min="14347" max="14592" width="9.140625" style="50"/>
    <col min="14593" max="14593" width="22.28515625" style="50" customWidth="1"/>
    <col min="14594" max="14594" width="20.42578125" style="50" customWidth="1"/>
    <col min="14595" max="14601" width="13.85546875" style="50" customWidth="1"/>
    <col min="14602" max="14602" width="8.42578125" style="50" customWidth="1"/>
    <col min="14603" max="14848" width="9.140625" style="50"/>
    <col min="14849" max="14849" width="22.28515625" style="50" customWidth="1"/>
    <col min="14850" max="14850" width="20.42578125" style="50" customWidth="1"/>
    <col min="14851" max="14857" width="13.85546875" style="50" customWidth="1"/>
    <col min="14858" max="14858" width="8.42578125" style="50" customWidth="1"/>
    <col min="14859" max="15104" width="9.140625" style="50"/>
    <col min="15105" max="15105" width="22.28515625" style="50" customWidth="1"/>
    <col min="15106" max="15106" width="20.42578125" style="50" customWidth="1"/>
    <col min="15107" max="15113" width="13.85546875" style="50" customWidth="1"/>
    <col min="15114" max="15114" width="8.42578125" style="50" customWidth="1"/>
    <col min="15115" max="15360" width="9.140625" style="50"/>
    <col min="15361" max="15361" width="22.28515625" style="50" customWidth="1"/>
    <col min="15362" max="15362" width="20.42578125" style="50" customWidth="1"/>
    <col min="15363" max="15369" width="13.85546875" style="50" customWidth="1"/>
    <col min="15370" max="15370" width="8.42578125" style="50" customWidth="1"/>
    <col min="15371" max="15616" width="9.140625" style="50"/>
    <col min="15617" max="15617" width="22.28515625" style="50" customWidth="1"/>
    <col min="15618" max="15618" width="20.42578125" style="50" customWidth="1"/>
    <col min="15619" max="15625" width="13.85546875" style="50" customWidth="1"/>
    <col min="15626" max="15626" width="8.42578125" style="50" customWidth="1"/>
    <col min="15627" max="15872" width="9.140625" style="50"/>
    <col min="15873" max="15873" width="22.28515625" style="50" customWidth="1"/>
    <col min="15874" max="15874" width="20.42578125" style="50" customWidth="1"/>
    <col min="15875" max="15881" width="13.85546875" style="50" customWidth="1"/>
    <col min="15882" max="15882" width="8.42578125" style="50" customWidth="1"/>
    <col min="15883" max="16128" width="9.140625" style="50"/>
    <col min="16129" max="16129" width="22.28515625" style="50" customWidth="1"/>
    <col min="16130" max="16130" width="20.42578125" style="50" customWidth="1"/>
    <col min="16131" max="16137" width="13.85546875" style="50" customWidth="1"/>
    <col min="16138" max="16138" width="8.42578125" style="50" customWidth="1"/>
    <col min="16139" max="16384" width="9.140625" style="50"/>
  </cols>
  <sheetData>
    <row r="1" spans="1:9" ht="24" customHeight="1">
      <c r="A1" s="357" t="s">
        <v>117</v>
      </c>
      <c r="B1" s="357"/>
      <c r="C1" s="357"/>
      <c r="D1" s="357"/>
      <c r="E1" s="357"/>
      <c r="F1" s="357"/>
      <c r="G1" s="357"/>
      <c r="H1" s="357"/>
      <c r="I1" s="357"/>
    </row>
    <row r="2" spans="1:9" ht="15">
      <c r="A2" s="84"/>
      <c r="B2" s="85"/>
      <c r="C2" s="85"/>
      <c r="D2" s="85"/>
      <c r="E2" s="85"/>
      <c r="F2" s="85"/>
      <c r="G2" s="85"/>
      <c r="H2" s="85"/>
      <c r="I2" s="85"/>
    </row>
    <row r="3" spans="1:9" s="77" customFormat="1" ht="12.75" customHeight="1">
      <c r="A3" s="96"/>
      <c r="B3" s="97"/>
      <c r="C3" s="97"/>
      <c r="D3" s="97"/>
      <c r="E3" s="97"/>
      <c r="F3" s="97"/>
      <c r="G3" s="97"/>
      <c r="H3" s="97"/>
      <c r="I3" s="98" t="s">
        <v>118</v>
      </c>
    </row>
    <row r="4" spans="1:9" ht="12" customHeight="1">
      <c r="A4" s="363"/>
      <c r="B4" s="359" t="s">
        <v>108</v>
      </c>
      <c r="C4" s="360" t="s">
        <v>80</v>
      </c>
      <c r="D4" s="361"/>
      <c r="E4" s="361"/>
      <c r="F4" s="361"/>
      <c r="G4" s="361"/>
      <c r="H4" s="361"/>
      <c r="I4" s="361"/>
    </row>
    <row r="5" spans="1:9" ht="24" customHeight="1">
      <c r="A5" s="363"/>
      <c r="B5" s="359"/>
      <c r="C5" s="90" t="s">
        <v>109</v>
      </c>
      <c r="D5" s="90" t="s">
        <v>110</v>
      </c>
      <c r="E5" s="90" t="s">
        <v>111</v>
      </c>
      <c r="F5" s="90" t="s">
        <v>112</v>
      </c>
      <c r="G5" s="90" t="s">
        <v>113</v>
      </c>
      <c r="H5" s="91" t="s">
        <v>114</v>
      </c>
      <c r="I5" s="91" t="s">
        <v>115</v>
      </c>
    </row>
    <row r="6" spans="1:9" s="100" customFormat="1" ht="12.75" customHeight="1">
      <c r="A6" s="72" t="s">
        <v>85</v>
      </c>
      <c r="B6" s="99">
        <v>271375.26</v>
      </c>
      <c r="C6" s="99">
        <v>106792.67</v>
      </c>
      <c r="D6" s="99">
        <v>28074.01</v>
      </c>
      <c r="E6" s="99">
        <v>2779.44</v>
      </c>
      <c r="F6" s="99">
        <v>12755.15</v>
      </c>
      <c r="G6" s="99">
        <v>30698.22</v>
      </c>
      <c r="H6" s="99">
        <v>2227.41</v>
      </c>
      <c r="I6" s="99">
        <v>88048.36</v>
      </c>
    </row>
    <row r="7" spans="1:9" s="100" customFormat="1" ht="12.75" customHeight="1">
      <c r="A7" s="77" t="s">
        <v>86</v>
      </c>
      <c r="B7" s="101">
        <v>17263.2</v>
      </c>
      <c r="C7" s="101">
        <v>8420.3700000000008</v>
      </c>
      <c r="D7" s="101">
        <v>1577.32</v>
      </c>
      <c r="E7" s="101">
        <v>168.55</v>
      </c>
      <c r="F7" s="101">
        <v>201.3</v>
      </c>
      <c r="G7" s="101">
        <v>2465.77</v>
      </c>
      <c r="H7" s="101" t="s">
        <v>187</v>
      </c>
      <c r="I7" s="101">
        <v>4429.8999999999996</v>
      </c>
    </row>
    <row r="8" spans="1:9" ht="12.75" customHeight="1">
      <c r="A8" s="78" t="s">
        <v>87</v>
      </c>
      <c r="B8" s="101">
        <v>32664.9</v>
      </c>
      <c r="C8" s="101">
        <v>6104.49</v>
      </c>
      <c r="D8" s="101">
        <v>983.26</v>
      </c>
      <c r="E8" s="101">
        <v>36.799999999999997</v>
      </c>
      <c r="F8" s="101">
        <v>810.06</v>
      </c>
      <c r="G8" s="101">
        <v>1898.03</v>
      </c>
      <c r="H8" s="101" t="s">
        <v>187</v>
      </c>
      <c r="I8" s="101">
        <v>22832.26</v>
      </c>
    </row>
    <row r="9" spans="1:9" ht="12.75" customHeight="1">
      <c r="A9" s="78" t="s">
        <v>88</v>
      </c>
      <c r="B9" s="101">
        <v>15865.52</v>
      </c>
      <c r="C9" s="101">
        <v>10495.23</v>
      </c>
      <c r="D9" s="101">
        <v>2089.75</v>
      </c>
      <c r="E9" s="101">
        <v>243.9</v>
      </c>
      <c r="F9" s="101">
        <v>218.6</v>
      </c>
      <c r="G9" s="101">
        <v>2359.0700000000002</v>
      </c>
      <c r="H9" s="101">
        <v>329.58</v>
      </c>
      <c r="I9" s="101">
        <v>129.4</v>
      </c>
    </row>
    <row r="10" spans="1:9" ht="12.75" customHeight="1">
      <c r="A10" s="78" t="s">
        <v>89</v>
      </c>
      <c r="B10" s="101">
        <v>46389.7</v>
      </c>
      <c r="C10" s="101">
        <v>10617.95</v>
      </c>
      <c r="D10" s="101">
        <v>3206.91</v>
      </c>
      <c r="E10" s="101">
        <v>93.52</v>
      </c>
      <c r="F10" s="101">
        <v>617.67999999999995</v>
      </c>
      <c r="G10" s="101">
        <v>3101.94</v>
      </c>
      <c r="H10" s="101">
        <v>28</v>
      </c>
      <c r="I10" s="101">
        <v>28723.71</v>
      </c>
    </row>
    <row r="11" spans="1:9" ht="12.75" customHeight="1">
      <c r="A11" s="78" t="s">
        <v>90</v>
      </c>
      <c r="B11" s="101">
        <v>7112.79</v>
      </c>
      <c r="C11" s="101">
        <v>3573.73</v>
      </c>
      <c r="D11" s="101">
        <v>1016.66</v>
      </c>
      <c r="E11" s="101">
        <v>297.39999999999998</v>
      </c>
      <c r="F11" s="101">
        <v>5.3</v>
      </c>
      <c r="G11" s="101">
        <v>1506.17</v>
      </c>
      <c r="H11" s="101">
        <v>713.43</v>
      </c>
      <c r="I11" s="101">
        <v>0.1</v>
      </c>
    </row>
    <row r="12" spans="1:9" ht="12.75" customHeight="1">
      <c r="A12" s="78" t="s">
        <v>91</v>
      </c>
      <c r="B12" s="101">
        <v>11500.36</v>
      </c>
      <c r="C12" s="101">
        <v>6263.89</v>
      </c>
      <c r="D12" s="101">
        <v>1040.3900000000001</v>
      </c>
      <c r="E12" s="101">
        <v>176.22</v>
      </c>
      <c r="F12" s="101">
        <v>402</v>
      </c>
      <c r="G12" s="101">
        <v>1567.36</v>
      </c>
      <c r="H12" s="101">
        <v>10.8</v>
      </c>
      <c r="I12" s="101">
        <v>2039.71</v>
      </c>
    </row>
    <row r="13" spans="1:9" ht="12.75" customHeight="1">
      <c r="A13" s="78" t="s">
        <v>92</v>
      </c>
      <c r="B13" s="101">
        <v>15519.46</v>
      </c>
      <c r="C13" s="101">
        <v>6113.58</v>
      </c>
      <c r="D13" s="101">
        <v>3332.62</v>
      </c>
      <c r="E13" s="101">
        <v>262.60000000000002</v>
      </c>
      <c r="F13" s="101">
        <v>119.5</v>
      </c>
      <c r="G13" s="101">
        <v>2106.4899999999998</v>
      </c>
      <c r="H13" s="101">
        <v>78.099999999999994</v>
      </c>
      <c r="I13" s="101">
        <v>3506.58</v>
      </c>
    </row>
    <row r="14" spans="1:9" ht="12.75" customHeight="1">
      <c r="A14" s="78" t="s">
        <v>93</v>
      </c>
      <c r="B14" s="101">
        <v>13030.65</v>
      </c>
      <c r="C14" s="101">
        <v>7957.98</v>
      </c>
      <c r="D14" s="101">
        <v>2326.37</v>
      </c>
      <c r="E14" s="101">
        <v>229.2</v>
      </c>
      <c r="F14" s="101">
        <v>416.5</v>
      </c>
      <c r="G14" s="101">
        <v>1933.9</v>
      </c>
      <c r="H14" s="101">
        <v>2.9</v>
      </c>
      <c r="I14" s="101">
        <v>163.80000000000001</v>
      </c>
    </row>
    <row r="15" spans="1:9" ht="12.75" customHeight="1">
      <c r="A15" s="78" t="s">
        <v>94</v>
      </c>
      <c r="B15" s="101">
        <v>11220.58</v>
      </c>
      <c r="C15" s="101">
        <v>4441.3900000000003</v>
      </c>
      <c r="D15" s="101">
        <v>893.91</v>
      </c>
      <c r="E15" s="101">
        <v>198.14</v>
      </c>
      <c r="F15" s="101">
        <v>1443.98</v>
      </c>
      <c r="G15" s="101">
        <v>1689.87</v>
      </c>
      <c r="H15" s="101">
        <v>6.1</v>
      </c>
      <c r="I15" s="101">
        <v>2547.19</v>
      </c>
    </row>
    <row r="16" spans="1:9" s="83" customFormat="1" ht="12.75" customHeight="1">
      <c r="A16" s="78" t="s">
        <v>95</v>
      </c>
      <c r="B16" s="101">
        <v>10600.01</v>
      </c>
      <c r="C16" s="101">
        <v>5606.19</v>
      </c>
      <c r="D16" s="101">
        <v>299.29000000000002</v>
      </c>
      <c r="E16" s="101">
        <v>27.5</v>
      </c>
      <c r="F16" s="101">
        <v>1206.18</v>
      </c>
      <c r="G16" s="101">
        <v>648.29</v>
      </c>
      <c r="H16" s="101" t="s">
        <v>187</v>
      </c>
      <c r="I16" s="101">
        <v>2812.57</v>
      </c>
    </row>
    <row r="17" spans="1:9" ht="12.75" customHeight="1">
      <c r="A17" s="78" t="s">
        <v>96</v>
      </c>
      <c r="B17" s="101">
        <v>5116.79</v>
      </c>
      <c r="C17" s="101">
        <v>2600.73</v>
      </c>
      <c r="D17" s="101">
        <v>432.89</v>
      </c>
      <c r="E17" s="101">
        <v>273</v>
      </c>
      <c r="F17" s="101">
        <v>11.9</v>
      </c>
      <c r="G17" s="101">
        <v>1148.17</v>
      </c>
      <c r="H17" s="101">
        <v>643.4</v>
      </c>
      <c r="I17" s="101">
        <v>6.7</v>
      </c>
    </row>
    <row r="18" spans="1:9" ht="12.75" customHeight="1">
      <c r="A18" s="78" t="s">
        <v>97</v>
      </c>
      <c r="B18" s="101">
        <v>2583.5700000000002</v>
      </c>
      <c r="C18" s="101">
        <v>190.3</v>
      </c>
      <c r="D18" s="101">
        <v>184.5</v>
      </c>
      <c r="E18" s="101">
        <v>91.55</v>
      </c>
      <c r="F18" s="101" t="s">
        <v>187</v>
      </c>
      <c r="G18" s="101">
        <v>154.12</v>
      </c>
      <c r="H18" s="101">
        <v>274.5</v>
      </c>
      <c r="I18" s="101">
        <v>1688.61</v>
      </c>
    </row>
    <row r="19" spans="1:9" ht="12.75" customHeight="1">
      <c r="A19" s="78" t="s">
        <v>98</v>
      </c>
      <c r="B19" s="101">
        <v>12517.71</v>
      </c>
      <c r="C19" s="101">
        <v>5354.3</v>
      </c>
      <c r="D19" s="101">
        <v>653.94000000000005</v>
      </c>
      <c r="E19" s="101">
        <v>70</v>
      </c>
      <c r="F19" s="101">
        <v>3234.08</v>
      </c>
      <c r="G19" s="101">
        <v>2475.7399999999998</v>
      </c>
      <c r="H19" s="101">
        <v>0.21</v>
      </c>
      <c r="I19" s="101">
        <v>729.44</v>
      </c>
    </row>
    <row r="20" spans="1:9" s="83" customFormat="1" ht="12.75" customHeight="1">
      <c r="A20" s="78" t="s">
        <v>99</v>
      </c>
      <c r="B20" s="101">
        <v>9237.8799999999992</v>
      </c>
      <c r="C20" s="101">
        <v>4349.58</v>
      </c>
      <c r="D20" s="101">
        <v>239.36</v>
      </c>
      <c r="E20" s="101">
        <v>8.9700000000000006</v>
      </c>
      <c r="F20" s="101">
        <v>3148.07</v>
      </c>
      <c r="G20" s="101">
        <v>892.59</v>
      </c>
      <c r="H20" s="101" t="s">
        <v>187</v>
      </c>
      <c r="I20" s="101">
        <v>599.32000000000005</v>
      </c>
    </row>
    <row r="21" spans="1:9" ht="12.75" customHeight="1">
      <c r="A21" s="78" t="s">
        <v>100</v>
      </c>
      <c r="B21" s="101">
        <v>31310.240000000002</v>
      </c>
      <c r="C21" s="101">
        <v>16812.04</v>
      </c>
      <c r="D21" s="101">
        <v>8381.9599999999991</v>
      </c>
      <c r="E21" s="101">
        <v>254.5</v>
      </c>
      <c r="F21" s="101">
        <v>7.7</v>
      </c>
      <c r="G21" s="101">
        <v>4038.5</v>
      </c>
      <c r="H21" s="101">
        <v>140.38999999999999</v>
      </c>
      <c r="I21" s="101">
        <v>1675.16</v>
      </c>
    </row>
    <row r="22" spans="1:9" ht="12.75" customHeight="1">
      <c r="A22" s="77" t="s">
        <v>101</v>
      </c>
      <c r="B22" s="101">
        <v>3864.37</v>
      </c>
      <c r="C22" s="101">
        <v>1900.77</v>
      </c>
      <c r="D22" s="101">
        <v>313.2</v>
      </c>
      <c r="E22" s="101">
        <v>114</v>
      </c>
      <c r="F22" s="101">
        <v>4.5999999999999996</v>
      </c>
      <c r="G22" s="101">
        <v>1531.8</v>
      </c>
      <c r="H22" s="101" t="s">
        <v>187</v>
      </c>
      <c r="I22" s="101" t="s">
        <v>187</v>
      </c>
    </row>
    <row r="23" spans="1:9" ht="12.75" customHeight="1">
      <c r="A23" s="78" t="s">
        <v>102</v>
      </c>
      <c r="B23" s="101">
        <v>24202.080000000002</v>
      </c>
      <c r="C23" s="101">
        <v>4979.76</v>
      </c>
      <c r="D23" s="101">
        <v>962.3</v>
      </c>
      <c r="E23" s="101">
        <v>232.7</v>
      </c>
      <c r="F23" s="101">
        <v>901.6</v>
      </c>
      <c r="G23" s="101">
        <v>1037.4100000000001</v>
      </c>
      <c r="H23" s="101" t="s">
        <v>187</v>
      </c>
      <c r="I23" s="101">
        <v>16088.31</v>
      </c>
    </row>
    <row r="24" spans="1:9" ht="12.75" customHeight="1">
      <c r="A24" s="78" t="s">
        <v>103</v>
      </c>
      <c r="B24" s="101">
        <v>11.25</v>
      </c>
      <c r="C24" s="101">
        <v>4.8</v>
      </c>
      <c r="D24" s="101">
        <v>1.2</v>
      </c>
      <c r="E24" s="101">
        <v>0.3</v>
      </c>
      <c r="F24" s="101" t="s">
        <v>187</v>
      </c>
      <c r="G24" s="101">
        <v>4.95</v>
      </c>
      <c r="H24" s="101" t="s">
        <v>187</v>
      </c>
      <c r="I24" s="101">
        <v>0</v>
      </c>
    </row>
    <row r="25" spans="1:9" ht="12.75" customHeight="1">
      <c r="A25" s="78" t="s">
        <v>104</v>
      </c>
      <c r="B25" s="101">
        <v>5</v>
      </c>
      <c r="C25" s="101">
        <v>4.0999999999999996</v>
      </c>
      <c r="D25" s="101">
        <v>0.1</v>
      </c>
      <c r="E25" s="101">
        <v>0.1</v>
      </c>
      <c r="F25" s="101" t="s">
        <v>187</v>
      </c>
      <c r="G25" s="101">
        <v>0.4</v>
      </c>
      <c r="H25" s="101" t="s">
        <v>187</v>
      </c>
      <c r="I25" s="101">
        <v>0.3</v>
      </c>
    </row>
    <row r="26" spans="1:9" ht="12.75" customHeight="1">
      <c r="A26" s="80" t="s">
        <v>105</v>
      </c>
      <c r="B26" s="82">
        <v>1359.58</v>
      </c>
      <c r="C26" s="82">
        <v>1001.7</v>
      </c>
      <c r="D26" s="82">
        <v>138.6</v>
      </c>
      <c r="E26" s="82">
        <v>0.3</v>
      </c>
      <c r="F26" s="82">
        <v>6.1</v>
      </c>
      <c r="G26" s="82">
        <v>137.57</v>
      </c>
      <c r="H26" s="82" t="s">
        <v>187</v>
      </c>
      <c r="I26" s="82">
        <v>75.31</v>
      </c>
    </row>
    <row r="27" spans="1:9" ht="12.75" customHeight="1">
      <c r="B27" s="102"/>
      <c r="C27" s="102"/>
      <c r="D27" s="102"/>
      <c r="E27" s="102"/>
      <c r="F27" s="102"/>
      <c r="G27" s="102"/>
      <c r="H27" s="102"/>
      <c r="I27" s="102"/>
    </row>
    <row r="28" spans="1:9">
      <c r="A28" s="251"/>
      <c r="C28" s="76"/>
      <c r="D28" s="76"/>
      <c r="E28" s="76"/>
      <c r="F28" s="76"/>
      <c r="G28" s="76"/>
      <c r="H28" s="79"/>
      <c r="I28" s="76"/>
    </row>
    <row r="29" spans="1:9">
      <c r="C29" s="76"/>
      <c r="D29" s="76"/>
      <c r="E29" s="76"/>
      <c r="F29" s="76"/>
      <c r="G29" s="76"/>
      <c r="H29" s="76"/>
      <c r="I29" s="76"/>
    </row>
    <row r="30" spans="1:9">
      <c r="C30" s="76"/>
      <c r="D30" s="76"/>
      <c r="E30" s="76"/>
      <c r="F30" s="76"/>
      <c r="G30" s="76"/>
      <c r="H30" s="76"/>
      <c r="I30" s="76"/>
    </row>
    <row r="31" spans="1:9">
      <c r="C31" s="76"/>
      <c r="D31" s="76"/>
      <c r="E31" s="76"/>
      <c r="F31" s="76"/>
      <c r="G31" s="76"/>
      <c r="H31" s="76"/>
      <c r="I31" s="76"/>
    </row>
    <row r="32" spans="1:9">
      <c r="C32" s="76"/>
      <c r="D32" s="76"/>
      <c r="E32" s="76"/>
      <c r="F32" s="76"/>
      <c r="G32" s="76"/>
      <c r="H32" s="76"/>
      <c r="I32" s="76"/>
    </row>
    <row r="33" spans="3:9">
      <c r="C33" s="76"/>
      <c r="D33" s="76"/>
      <c r="E33" s="76"/>
      <c r="F33" s="76"/>
      <c r="G33" s="76"/>
      <c r="H33" s="76"/>
      <c r="I33" s="76"/>
    </row>
    <row r="34" spans="3:9">
      <c r="C34" s="76"/>
      <c r="D34" s="76"/>
      <c r="E34" s="76"/>
      <c r="F34" s="76"/>
      <c r="G34" s="76"/>
      <c r="H34" s="76"/>
      <c r="I34" s="76"/>
    </row>
    <row r="35" spans="3:9">
      <c r="C35" s="76"/>
      <c r="D35" s="76"/>
      <c r="E35" s="76"/>
      <c r="F35" s="76"/>
      <c r="G35" s="76"/>
      <c r="H35" s="79"/>
      <c r="I35" s="76"/>
    </row>
    <row r="36" spans="3:9">
      <c r="C36" s="76"/>
      <c r="D36" s="76"/>
      <c r="E36" s="76"/>
      <c r="F36" s="76"/>
      <c r="G36" s="76"/>
      <c r="H36" s="76"/>
      <c r="I36" s="76"/>
    </row>
    <row r="37" spans="3:9">
      <c r="C37" s="76"/>
      <c r="D37" s="76"/>
      <c r="E37" s="76"/>
      <c r="F37" s="76"/>
      <c r="G37" s="76"/>
      <c r="H37" s="76"/>
      <c r="I37" s="76"/>
    </row>
    <row r="38" spans="3:9">
      <c r="C38" s="76"/>
      <c r="D38" s="76"/>
      <c r="E38" s="76"/>
      <c r="F38" s="76"/>
      <c r="G38" s="76"/>
      <c r="H38" s="79"/>
      <c r="I38" s="76"/>
    </row>
    <row r="39" spans="3:9">
      <c r="C39" s="76"/>
      <c r="D39" s="76"/>
      <c r="E39" s="76"/>
      <c r="F39" s="76"/>
      <c r="G39" s="76"/>
      <c r="H39" s="79"/>
      <c r="I39" s="76"/>
    </row>
    <row r="40" spans="3:9">
      <c r="C40" s="76"/>
      <c r="D40" s="76"/>
      <c r="E40" s="76"/>
      <c r="F40" s="76"/>
      <c r="G40" s="76"/>
      <c r="H40" s="76"/>
      <c r="I40" s="76"/>
    </row>
    <row r="41" spans="3:9">
      <c r="C41" s="76"/>
      <c r="D41" s="76"/>
      <c r="E41" s="76"/>
      <c r="F41" s="76"/>
      <c r="G41" s="76"/>
      <c r="H41" s="79"/>
      <c r="I41" s="76"/>
    </row>
    <row r="42" spans="3:9">
      <c r="C42" s="76"/>
      <c r="D42" s="76"/>
      <c r="E42" s="76"/>
      <c r="F42" s="79"/>
      <c r="G42" s="76"/>
      <c r="H42" s="79"/>
      <c r="I42" s="79"/>
    </row>
    <row r="43" spans="3:9">
      <c r="C43" s="76"/>
      <c r="D43" s="76"/>
      <c r="E43" s="79"/>
      <c r="F43" s="79"/>
      <c r="G43" s="79"/>
      <c r="H43" s="79"/>
      <c r="I43" s="76"/>
    </row>
    <row r="44" spans="3:9">
      <c r="C44" s="76"/>
      <c r="D44" s="76"/>
      <c r="E44" s="76"/>
      <c r="F44" s="76"/>
      <c r="G44" s="76"/>
      <c r="H44" s="79"/>
      <c r="I44" s="76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>
      <selection activeCell="Q22" sqref="Q21:Q22"/>
    </sheetView>
  </sheetViews>
  <sheetFormatPr defaultRowHeight="12.75"/>
  <cols>
    <col min="1" max="1" width="22.140625" style="103" customWidth="1"/>
    <col min="2" max="3" width="11.42578125" style="103" customWidth="1"/>
    <col min="4" max="4" width="8.28515625" style="103" customWidth="1"/>
    <col min="5" max="5" width="10" style="103" customWidth="1"/>
    <col min="6" max="6" width="9.28515625" style="103" customWidth="1"/>
    <col min="7" max="7" width="9" style="103" customWidth="1"/>
    <col min="8" max="8" width="10" style="103" customWidth="1"/>
    <col min="9" max="9" width="10.28515625" style="103" customWidth="1"/>
    <col min="10" max="10" width="8.28515625" style="103" customWidth="1"/>
    <col min="11" max="12" width="11.42578125" style="103" customWidth="1"/>
    <col min="13" max="13" width="8" style="103" customWidth="1"/>
    <col min="14" max="256" width="9.140625" style="103"/>
    <col min="257" max="257" width="22.140625" style="103" customWidth="1"/>
    <col min="258" max="259" width="11.42578125" style="103" customWidth="1"/>
    <col min="260" max="260" width="8.28515625" style="103" customWidth="1"/>
    <col min="261" max="261" width="10" style="103" customWidth="1"/>
    <col min="262" max="262" width="9.28515625" style="103" customWidth="1"/>
    <col min="263" max="263" width="9" style="103" customWidth="1"/>
    <col min="264" max="264" width="10" style="103" customWidth="1"/>
    <col min="265" max="265" width="10.28515625" style="103" customWidth="1"/>
    <col min="266" max="266" width="8.28515625" style="103" customWidth="1"/>
    <col min="267" max="268" width="11.42578125" style="103" customWidth="1"/>
    <col min="269" max="269" width="8" style="103" customWidth="1"/>
    <col min="270" max="512" width="9.140625" style="103"/>
    <col min="513" max="513" width="22.140625" style="103" customWidth="1"/>
    <col min="514" max="515" width="11.42578125" style="103" customWidth="1"/>
    <col min="516" max="516" width="8.28515625" style="103" customWidth="1"/>
    <col min="517" max="517" width="10" style="103" customWidth="1"/>
    <col min="518" max="518" width="9.28515625" style="103" customWidth="1"/>
    <col min="519" max="519" width="9" style="103" customWidth="1"/>
    <col min="520" max="520" width="10" style="103" customWidth="1"/>
    <col min="521" max="521" width="10.28515625" style="103" customWidth="1"/>
    <col min="522" max="522" width="8.28515625" style="103" customWidth="1"/>
    <col min="523" max="524" width="11.42578125" style="103" customWidth="1"/>
    <col min="525" max="525" width="8" style="103" customWidth="1"/>
    <col min="526" max="768" width="9.140625" style="103"/>
    <col min="769" max="769" width="22.140625" style="103" customWidth="1"/>
    <col min="770" max="771" width="11.42578125" style="103" customWidth="1"/>
    <col min="772" max="772" width="8.28515625" style="103" customWidth="1"/>
    <col min="773" max="773" width="10" style="103" customWidth="1"/>
    <col min="774" max="774" width="9.28515625" style="103" customWidth="1"/>
    <col min="775" max="775" width="9" style="103" customWidth="1"/>
    <col min="776" max="776" width="10" style="103" customWidth="1"/>
    <col min="777" max="777" width="10.28515625" style="103" customWidth="1"/>
    <col min="778" max="778" width="8.28515625" style="103" customWidth="1"/>
    <col min="779" max="780" width="11.42578125" style="103" customWidth="1"/>
    <col min="781" max="781" width="8" style="103" customWidth="1"/>
    <col min="782" max="1024" width="9.140625" style="103"/>
    <col min="1025" max="1025" width="22.140625" style="103" customWidth="1"/>
    <col min="1026" max="1027" width="11.42578125" style="103" customWidth="1"/>
    <col min="1028" max="1028" width="8.28515625" style="103" customWidth="1"/>
    <col min="1029" max="1029" width="10" style="103" customWidth="1"/>
    <col min="1030" max="1030" width="9.28515625" style="103" customWidth="1"/>
    <col min="1031" max="1031" width="9" style="103" customWidth="1"/>
    <col min="1032" max="1032" width="10" style="103" customWidth="1"/>
    <col min="1033" max="1033" width="10.28515625" style="103" customWidth="1"/>
    <col min="1034" max="1034" width="8.28515625" style="103" customWidth="1"/>
    <col min="1035" max="1036" width="11.42578125" style="103" customWidth="1"/>
    <col min="1037" max="1037" width="8" style="103" customWidth="1"/>
    <col min="1038" max="1280" width="9.140625" style="103"/>
    <col min="1281" max="1281" width="22.140625" style="103" customWidth="1"/>
    <col min="1282" max="1283" width="11.42578125" style="103" customWidth="1"/>
    <col min="1284" max="1284" width="8.28515625" style="103" customWidth="1"/>
    <col min="1285" max="1285" width="10" style="103" customWidth="1"/>
    <col min="1286" max="1286" width="9.28515625" style="103" customWidth="1"/>
    <col min="1287" max="1287" width="9" style="103" customWidth="1"/>
    <col min="1288" max="1288" width="10" style="103" customWidth="1"/>
    <col min="1289" max="1289" width="10.28515625" style="103" customWidth="1"/>
    <col min="1290" max="1290" width="8.28515625" style="103" customWidth="1"/>
    <col min="1291" max="1292" width="11.42578125" style="103" customWidth="1"/>
    <col min="1293" max="1293" width="8" style="103" customWidth="1"/>
    <col min="1294" max="1536" width="9.140625" style="103"/>
    <col min="1537" max="1537" width="22.140625" style="103" customWidth="1"/>
    <col min="1538" max="1539" width="11.42578125" style="103" customWidth="1"/>
    <col min="1540" max="1540" width="8.28515625" style="103" customWidth="1"/>
    <col min="1541" max="1541" width="10" style="103" customWidth="1"/>
    <col min="1542" max="1542" width="9.28515625" style="103" customWidth="1"/>
    <col min="1543" max="1543" width="9" style="103" customWidth="1"/>
    <col min="1544" max="1544" width="10" style="103" customWidth="1"/>
    <col min="1545" max="1545" width="10.28515625" style="103" customWidth="1"/>
    <col min="1546" max="1546" width="8.28515625" style="103" customWidth="1"/>
    <col min="1547" max="1548" width="11.42578125" style="103" customWidth="1"/>
    <col min="1549" max="1549" width="8" style="103" customWidth="1"/>
    <col min="1550" max="1792" width="9.140625" style="103"/>
    <col min="1793" max="1793" width="22.140625" style="103" customWidth="1"/>
    <col min="1794" max="1795" width="11.42578125" style="103" customWidth="1"/>
    <col min="1796" max="1796" width="8.28515625" style="103" customWidth="1"/>
    <col min="1797" max="1797" width="10" style="103" customWidth="1"/>
    <col min="1798" max="1798" width="9.28515625" style="103" customWidth="1"/>
    <col min="1799" max="1799" width="9" style="103" customWidth="1"/>
    <col min="1800" max="1800" width="10" style="103" customWidth="1"/>
    <col min="1801" max="1801" width="10.28515625" style="103" customWidth="1"/>
    <col min="1802" max="1802" width="8.28515625" style="103" customWidth="1"/>
    <col min="1803" max="1804" width="11.42578125" style="103" customWidth="1"/>
    <col min="1805" max="1805" width="8" style="103" customWidth="1"/>
    <col min="1806" max="2048" width="9.140625" style="103"/>
    <col min="2049" max="2049" width="22.140625" style="103" customWidth="1"/>
    <col min="2050" max="2051" width="11.42578125" style="103" customWidth="1"/>
    <col min="2052" max="2052" width="8.28515625" style="103" customWidth="1"/>
    <col min="2053" max="2053" width="10" style="103" customWidth="1"/>
    <col min="2054" max="2054" width="9.28515625" style="103" customWidth="1"/>
    <col min="2055" max="2055" width="9" style="103" customWidth="1"/>
    <col min="2056" max="2056" width="10" style="103" customWidth="1"/>
    <col min="2057" max="2057" width="10.28515625" style="103" customWidth="1"/>
    <col min="2058" max="2058" width="8.28515625" style="103" customWidth="1"/>
    <col min="2059" max="2060" width="11.42578125" style="103" customWidth="1"/>
    <col min="2061" max="2061" width="8" style="103" customWidth="1"/>
    <col min="2062" max="2304" width="9.140625" style="103"/>
    <col min="2305" max="2305" width="22.140625" style="103" customWidth="1"/>
    <col min="2306" max="2307" width="11.42578125" style="103" customWidth="1"/>
    <col min="2308" max="2308" width="8.28515625" style="103" customWidth="1"/>
    <col min="2309" max="2309" width="10" style="103" customWidth="1"/>
    <col min="2310" max="2310" width="9.28515625" style="103" customWidth="1"/>
    <col min="2311" max="2311" width="9" style="103" customWidth="1"/>
    <col min="2312" max="2312" width="10" style="103" customWidth="1"/>
    <col min="2313" max="2313" width="10.28515625" style="103" customWidth="1"/>
    <col min="2314" max="2314" width="8.28515625" style="103" customWidth="1"/>
    <col min="2315" max="2316" width="11.42578125" style="103" customWidth="1"/>
    <col min="2317" max="2317" width="8" style="103" customWidth="1"/>
    <col min="2318" max="2560" width="9.140625" style="103"/>
    <col min="2561" max="2561" width="22.140625" style="103" customWidth="1"/>
    <col min="2562" max="2563" width="11.42578125" style="103" customWidth="1"/>
    <col min="2564" max="2564" width="8.28515625" style="103" customWidth="1"/>
    <col min="2565" max="2565" width="10" style="103" customWidth="1"/>
    <col min="2566" max="2566" width="9.28515625" style="103" customWidth="1"/>
    <col min="2567" max="2567" width="9" style="103" customWidth="1"/>
    <col min="2568" max="2568" width="10" style="103" customWidth="1"/>
    <col min="2569" max="2569" width="10.28515625" style="103" customWidth="1"/>
    <col min="2570" max="2570" width="8.28515625" style="103" customWidth="1"/>
    <col min="2571" max="2572" width="11.42578125" style="103" customWidth="1"/>
    <col min="2573" max="2573" width="8" style="103" customWidth="1"/>
    <col min="2574" max="2816" width="9.140625" style="103"/>
    <col min="2817" max="2817" width="22.140625" style="103" customWidth="1"/>
    <col min="2818" max="2819" width="11.42578125" style="103" customWidth="1"/>
    <col min="2820" max="2820" width="8.28515625" style="103" customWidth="1"/>
    <col min="2821" max="2821" width="10" style="103" customWidth="1"/>
    <col min="2822" max="2822" width="9.28515625" style="103" customWidth="1"/>
    <col min="2823" max="2823" width="9" style="103" customWidth="1"/>
    <col min="2824" max="2824" width="10" style="103" customWidth="1"/>
    <col min="2825" max="2825" width="10.28515625" style="103" customWidth="1"/>
    <col min="2826" max="2826" width="8.28515625" style="103" customWidth="1"/>
    <col min="2827" max="2828" width="11.42578125" style="103" customWidth="1"/>
    <col min="2829" max="2829" width="8" style="103" customWidth="1"/>
    <col min="2830" max="3072" width="9.140625" style="103"/>
    <col min="3073" max="3073" width="22.140625" style="103" customWidth="1"/>
    <col min="3074" max="3075" width="11.42578125" style="103" customWidth="1"/>
    <col min="3076" max="3076" width="8.28515625" style="103" customWidth="1"/>
    <col min="3077" max="3077" width="10" style="103" customWidth="1"/>
    <col min="3078" max="3078" width="9.28515625" style="103" customWidth="1"/>
    <col min="3079" max="3079" width="9" style="103" customWidth="1"/>
    <col min="3080" max="3080" width="10" style="103" customWidth="1"/>
    <col min="3081" max="3081" width="10.28515625" style="103" customWidth="1"/>
    <col min="3082" max="3082" width="8.28515625" style="103" customWidth="1"/>
    <col min="3083" max="3084" width="11.42578125" style="103" customWidth="1"/>
    <col min="3085" max="3085" width="8" style="103" customWidth="1"/>
    <col min="3086" max="3328" width="9.140625" style="103"/>
    <col min="3329" max="3329" width="22.140625" style="103" customWidth="1"/>
    <col min="3330" max="3331" width="11.42578125" style="103" customWidth="1"/>
    <col min="3332" max="3332" width="8.28515625" style="103" customWidth="1"/>
    <col min="3333" max="3333" width="10" style="103" customWidth="1"/>
    <col min="3334" max="3334" width="9.28515625" style="103" customWidth="1"/>
    <col min="3335" max="3335" width="9" style="103" customWidth="1"/>
    <col min="3336" max="3336" width="10" style="103" customWidth="1"/>
    <col min="3337" max="3337" width="10.28515625" style="103" customWidth="1"/>
    <col min="3338" max="3338" width="8.28515625" style="103" customWidth="1"/>
    <col min="3339" max="3340" width="11.42578125" style="103" customWidth="1"/>
    <col min="3341" max="3341" width="8" style="103" customWidth="1"/>
    <col min="3342" max="3584" width="9.140625" style="103"/>
    <col min="3585" max="3585" width="22.140625" style="103" customWidth="1"/>
    <col min="3586" max="3587" width="11.42578125" style="103" customWidth="1"/>
    <col min="3588" max="3588" width="8.28515625" style="103" customWidth="1"/>
    <col min="3589" max="3589" width="10" style="103" customWidth="1"/>
    <col min="3590" max="3590" width="9.28515625" style="103" customWidth="1"/>
    <col min="3591" max="3591" width="9" style="103" customWidth="1"/>
    <col min="3592" max="3592" width="10" style="103" customWidth="1"/>
    <col min="3593" max="3593" width="10.28515625" style="103" customWidth="1"/>
    <col min="3594" max="3594" width="8.28515625" style="103" customWidth="1"/>
    <col min="3595" max="3596" width="11.42578125" style="103" customWidth="1"/>
    <col min="3597" max="3597" width="8" style="103" customWidth="1"/>
    <col min="3598" max="3840" width="9.140625" style="103"/>
    <col min="3841" max="3841" width="22.140625" style="103" customWidth="1"/>
    <col min="3842" max="3843" width="11.42578125" style="103" customWidth="1"/>
    <col min="3844" max="3844" width="8.28515625" style="103" customWidth="1"/>
    <col min="3845" max="3845" width="10" style="103" customWidth="1"/>
    <col min="3846" max="3846" width="9.28515625" style="103" customWidth="1"/>
    <col min="3847" max="3847" width="9" style="103" customWidth="1"/>
    <col min="3848" max="3848" width="10" style="103" customWidth="1"/>
    <col min="3849" max="3849" width="10.28515625" style="103" customWidth="1"/>
    <col min="3850" max="3850" width="8.28515625" style="103" customWidth="1"/>
    <col min="3851" max="3852" width="11.42578125" style="103" customWidth="1"/>
    <col min="3853" max="3853" width="8" style="103" customWidth="1"/>
    <col min="3854" max="4096" width="9.140625" style="103"/>
    <col min="4097" max="4097" width="22.140625" style="103" customWidth="1"/>
    <col min="4098" max="4099" width="11.42578125" style="103" customWidth="1"/>
    <col min="4100" max="4100" width="8.28515625" style="103" customWidth="1"/>
    <col min="4101" max="4101" width="10" style="103" customWidth="1"/>
    <col min="4102" max="4102" width="9.28515625" style="103" customWidth="1"/>
    <col min="4103" max="4103" width="9" style="103" customWidth="1"/>
    <col min="4104" max="4104" width="10" style="103" customWidth="1"/>
    <col min="4105" max="4105" width="10.28515625" style="103" customWidth="1"/>
    <col min="4106" max="4106" width="8.28515625" style="103" customWidth="1"/>
    <col min="4107" max="4108" width="11.42578125" style="103" customWidth="1"/>
    <col min="4109" max="4109" width="8" style="103" customWidth="1"/>
    <col min="4110" max="4352" width="9.140625" style="103"/>
    <col min="4353" max="4353" width="22.140625" style="103" customWidth="1"/>
    <col min="4354" max="4355" width="11.42578125" style="103" customWidth="1"/>
    <col min="4356" max="4356" width="8.28515625" style="103" customWidth="1"/>
    <col min="4357" max="4357" width="10" style="103" customWidth="1"/>
    <col min="4358" max="4358" width="9.28515625" style="103" customWidth="1"/>
    <col min="4359" max="4359" width="9" style="103" customWidth="1"/>
    <col min="4360" max="4360" width="10" style="103" customWidth="1"/>
    <col min="4361" max="4361" width="10.28515625" style="103" customWidth="1"/>
    <col min="4362" max="4362" width="8.28515625" style="103" customWidth="1"/>
    <col min="4363" max="4364" width="11.42578125" style="103" customWidth="1"/>
    <col min="4365" max="4365" width="8" style="103" customWidth="1"/>
    <col min="4366" max="4608" width="9.140625" style="103"/>
    <col min="4609" max="4609" width="22.140625" style="103" customWidth="1"/>
    <col min="4610" max="4611" width="11.42578125" style="103" customWidth="1"/>
    <col min="4612" max="4612" width="8.28515625" style="103" customWidth="1"/>
    <col min="4613" max="4613" width="10" style="103" customWidth="1"/>
    <col min="4614" max="4614" width="9.28515625" style="103" customWidth="1"/>
    <col min="4615" max="4615" width="9" style="103" customWidth="1"/>
    <col min="4616" max="4616" width="10" style="103" customWidth="1"/>
    <col min="4617" max="4617" width="10.28515625" style="103" customWidth="1"/>
    <col min="4618" max="4618" width="8.28515625" style="103" customWidth="1"/>
    <col min="4619" max="4620" width="11.42578125" style="103" customWidth="1"/>
    <col min="4621" max="4621" width="8" style="103" customWidth="1"/>
    <col min="4622" max="4864" width="9.140625" style="103"/>
    <col min="4865" max="4865" width="22.140625" style="103" customWidth="1"/>
    <col min="4866" max="4867" width="11.42578125" style="103" customWidth="1"/>
    <col min="4868" max="4868" width="8.28515625" style="103" customWidth="1"/>
    <col min="4869" max="4869" width="10" style="103" customWidth="1"/>
    <col min="4870" max="4870" width="9.28515625" style="103" customWidth="1"/>
    <col min="4871" max="4871" width="9" style="103" customWidth="1"/>
    <col min="4872" max="4872" width="10" style="103" customWidth="1"/>
    <col min="4873" max="4873" width="10.28515625" style="103" customWidth="1"/>
    <col min="4874" max="4874" width="8.28515625" style="103" customWidth="1"/>
    <col min="4875" max="4876" width="11.42578125" style="103" customWidth="1"/>
    <col min="4877" max="4877" width="8" style="103" customWidth="1"/>
    <col min="4878" max="5120" width="9.140625" style="103"/>
    <col min="5121" max="5121" width="22.140625" style="103" customWidth="1"/>
    <col min="5122" max="5123" width="11.42578125" style="103" customWidth="1"/>
    <col min="5124" max="5124" width="8.28515625" style="103" customWidth="1"/>
    <col min="5125" max="5125" width="10" style="103" customWidth="1"/>
    <col min="5126" max="5126" width="9.28515625" style="103" customWidth="1"/>
    <col min="5127" max="5127" width="9" style="103" customWidth="1"/>
    <col min="5128" max="5128" width="10" style="103" customWidth="1"/>
    <col min="5129" max="5129" width="10.28515625" style="103" customWidth="1"/>
    <col min="5130" max="5130" width="8.28515625" style="103" customWidth="1"/>
    <col min="5131" max="5132" width="11.42578125" style="103" customWidth="1"/>
    <col min="5133" max="5133" width="8" style="103" customWidth="1"/>
    <col min="5134" max="5376" width="9.140625" style="103"/>
    <col min="5377" max="5377" width="22.140625" style="103" customWidth="1"/>
    <col min="5378" max="5379" width="11.42578125" style="103" customWidth="1"/>
    <col min="5380" max="5380" width="8.28515625" style="103" customWidth="1"/>
    <col min="5381" max="5381" width="10" style="103" customWidth="1"/>
    <col min="5382" max="5382" width="9.28515625" style="103" customWidth="1"/>
    <col min="5383" max="5383" width="9" style="103" customWidth="1"/>
    <col min="5384" max="5384" width="10" style="103" customWidth="1"/>
    <col min="5385" max="5385" width="10.28515625" style="103" customWidth="1"/>
    <col min="5386" max="5386" width="8.28515625" style="103" customWidth="1"/>
    <col min="5387" max="5388" width="11.42578125" style="103" customWidth="1"/>
    <col min="5389" max="5389" width="8" style="103" customWidth="1"/>
    <col min="5390" max="5632" width="9.140625" style="103"/>
    <col min="5633" max="5633" width="22.140625" style="103" customWidth="1"/>
    <col min="5634" max="5635" width="11.42578125" style="103" customWidth="1"/>
    <col min="5636" max="5636" width="8.28515625" style="103" customWidth="1"/>
    <col min="5637" max="5637" width="10" style="103" customWidth="1"/>
    <col min="5638" max="5638" width="9.28515625" style="103" customWidth="1"/>
    <col min="5639" max="5639" width="9" style="103" customWidth="1"/>
    <col min="5640" max="5640" width="10" style="103" customWidth="1"/>
    <col min="5641" max="5641" width="10.28515625" style="103" customWidth="1"/>
    <col min="5642" max="5642" width="8.28515625" style="103" customWidth="1"/>
    <col min="5643" max="5644" width="11.42578125" style="103" customWidth="1"/>
    <col min="5645" max="5645" width="8" style="103" customWidth="1"/>
    <col min="5646" max="5888" width="9.140625" style="103"/>
    <col min="5889" max="5889" width="22.140625" style="103" customWidth="1"/>
    <col min="5890" max="5891" width="11.42578125" style="103" customWidth="1"/>
    <col min="5892" max="5892" width="8.28515625" style="103" customWidth="1"/>
    <col min="5893" max="5893" width="10" style="103" customWidth="1"/>
    <col min="5894" max="5894" width="9.28515625" style="103" customWidth="1"/>
    <col min="5895" max="5895" width="9" style="103" customWidth="1"/>
    <col min="5896" max="5896" width="10" style="103" customWidth="1"/>
    <col min="5897" max="5897" width="10.28515625" style="103" customWidth="1"/>
    <col min="5898" max="5898" width="8.28515625" style="103" customWidth="1"/>
    <col min="5899" max="5900" width="11.42578125" style="103" customWidth="1"/>
    <col min="5901" max="5901" width="8" style="103" customWidth="1"/>
    <col min="5902" max="6144" width="9.140625" style="103"/>
    <col min="6145" max="6145" width="22.140625" style="103" customWidth="1"/>
    <col min="6146" max="6147" width="11.42578125" style="103" customWidth="1"/>
    <col min="6148" max="6148" width="8.28515625" style="103" customWidth="1"/>
    <col min="6149" max="6149" width="10" style="103" customWidth="1"/>
    <col min="6150" max="6150" width="9.28515625" style="103" customWidth="1"/>
    <col min="6151" max="6151" width="9" style="103" customWidth="1"/>
    <col min="6152" max="6152" width="10" style="103" customWidth="1"/>
    <col min="6153" max="6153" width="10.28515625" style="103" customWidth="1"/>
    <col min="6154" max="6154" width="8.28515625" style="103" customWidth="1"/>
    <col min="6155" max="6156" width="11.42578125" style="103" customWidth="1"/>
    <col min="6157" max="6157" width="8" style="103" customWidth="1"/>
    <col min="6158" max="6400" width="9.140625" style="103"/>
    <col min="6401" max="6401" width="22.140625" style="103" customWidth="1"/>
    <col min="6402" max="6403" width="11.42578125" style="103" customWidth="1"/>
    <col min="6404" max="6404" width="8.28515625" style="103" customWidth="1"/>
    <col min="6405" max="6405" width="10" style="103" customWidth="1"/>
    <col min="6406" max="6406" width="9.28515625" style="103" customWidth="1"/>
    <col min="6407" max="6407" width="9" style="103" customWidth="1"/>
    <col min="6408" max="6408" width="10" style="103" customWidth="1"/>
    <col min="6409" max="6409" width="10.28515625" style="103" customWidth="1"/>
    <col min="6410" max="6410" width="8.28515625" style="103" customWidth="1"/>
    <col min="6411" max="6412" width="11.42578125" style="103" customWidth="1"/>
    <col min="6413" max="6413" width="8" style="103" customWidth="1"/>
    <col min="6414" max="6656" width="9.140625" style="103"/>
    <col min="6657" max="6657" width="22.140625" style="103" customWidth="1"/>
    <col min="6658" max="6659" width="11.42578125" style="103" customWidth="1"/>
    <col min="6660" max="6660" width="8.28515625" style="103" customWidth="1"/>
    <col min="6661" max="6661" width="10" style="103" customWidth="1"/>
    <col min="6662" max="6662" width="9.28515625" style="103" customWidth="1"/>
    <col min="6663" max="6663" width="9" style="103" customWidth="1"/>
    <col min="6664" max="6664" width="10" style="103" customWidth="1"/>
    <col min="6665" max="6665" width="10.28515625" style="103" customWidth="1"/>
    <col min="6666" max="6666" width="8.28515625" style="103" customWidth="1"/>
    <col min="6667" max="6668" width="11.42578125" style="103" customWidth="1"/>
    <col min="6669" max="6669" width="8" style="103" customWidth="1"/>
    <col min="6670" max="6912" width="9.140625" style="103"/>
    <col min="6913" max="6913" width="22.140625" style="103" customWidth="1"/>
    <col min="6914" max="6915" width="11.42578125" style="103" customWidth="1"/>
    <col min="6916" max="6916" width="8.28515625" style="103" customWidth="1"/>
    <col min="6917" max="6917" width="10" style="103" customWidth="1"/>
    <col min="6918" max="6918" width="9.28515625" style="103" customWidth="1"/>
    <col min="6919" max="6919" width="9" style="103" customWidth="1"/>
    <col min="6920" max="6920" width="10" style="103" customWidth="1"/>
    <col min="6921" max="6921" width="10.28515625" style="103" customWidth="1"/>
    <col min="6922" max="6922" width="8.28515625" style="103" customWidth="1"/>
    <col min="6923" max="6924" width="11.42578125" style="103" customWidth="1"/>
    <col min="6925" max="6925" width="8" style="103" customWidth="1"/>
    <col min="6926" max="7168" width="9.140625" style="103"/>
    <col min="7169" max="7169" width="22.140625" style="103" customWidth="1"/>
    <col min="7170" max="7171" width="11.42578125" style="103" customWidth="1"/>
    <col min="7172" max="7172" width="8.28515625" style="103" customWidth="1"/>
    <col min="7173" max="7173" width="10" style="103" customWidth="1"/>
    <col min="7174" max="7174" width="9.28515625" style="103" customWidth="1"/>
    <col min="7175" max="7175" width="9" style="103" customWidth="1"/>
    <col min="7176" max="7176" width="10" style="103" customWidth="1"/>
    <col min="7177" max="7177" width="10.28515625" style="103" customWidth="1"/>
    <col min="7178" max="7178" width="8.28515625" style="103" customWidth="1"/>
    <col min="7179" max="7180" width="11.42578125" style="103" customWidth="1"/>
    <col min="7181" max="7181" width="8" style="103" customWidth="1"/>
    <col min="7182" max="7424" width="9.140625" style="103"/>
    <col min="7425" max="7425" width="22.140625" style="103" customWidth="1"/>
    <col min="7426" max="7427" width="11.42578125" style="103" customWidth="1"/>
    <col min="7428" max="7428" width="8.28515625" style="103" customWidth="1"/>
    <col min="7429" max="7429" width="10" style="103" customWidth="1"/>
    <col min="7430" max="7430" width="9.28515625" style="103" customWidth="1"/>
    <col min="7431" max="7431" width="9" style="103" customWidth="1"/>
    <col min="7432" max="7432" width="10" style="103" customWidth="1"/>
    <col min="7433" max="7433" width="10.28515625" style="103" customWidth="1"/>
    <col min="7434" max="7434" width="8.28515625" style="103" customWidth="1"/>
    <col min="7435" max="7436" width="11.42578125" style="103" customWidth="1"/>
    <col min="7437" max="7437" width="8" style="103" customWidth="1"/>
    <col min="7438" max="7680" width="9.140625" style="103"/>
    <col min="7681" max="7681" width="22.140625" style="103" customWidth="1"/>
    <col min="7682" max="7683" width="11.42578125" style="103" customWidth="1"/>
    <col min="7684" max="7684" width="8.28515625" style="103" customWidth="1"/>
    <col min="7685" max="7685" width="10" style="103" customWidth="1"/>
    <col min="7686" max="7686" width="9.28515625" style="103" customWidth="1"/>
    <col min="7687" max="7687" width="9" style="103" customWidth="1"/>
    <col min="7688" max="7688" width="10" style="103" customWidth="1"/>
    <col min="7689" max="7689" width="10.28515625" style="103" customWidth="1"/>
    <col min="7690" max="7690" width="8.28515625" style="103" customWidth="1"/>
    <col min="7691" max="7692" width="11.42578125" style="103" customWidth="1"/>
    <col min="7693" max="7693" width="8" style="103" customWidth="1"/>
    <col min="7694" max="7936" width="9.140625" style="103"/>
    <col min="7937" max="7937" width="22.140625" style="103" customWidth="1"/>
    <col min="7938" max="7939" width="11.42578125" style="103" customWidth="1"/>
    <col min="7940" max="7940" width="8.28515625" style="103" customWidth="1"/>
    <col min="7941" max="7941" width="10" style="103" customWidth="1"/>
    <col min="7942" max="7942" width="9.28515625" style="103" customWidth="1"/>
    <col min="7943" max="7943" width="9" style="103" customWidth="1"/>
    <col min="7944" max="7944" width="10" style="103" customWidth="1"/>
    <col min="7945" max="7945" width="10.28515625" style="103" customWidth="1"/>
    <col min="7946" max="7946" width="8.28515625" style="103" customWidth="1"/>
    <col min="7947" max="7948" width="11.42578125" style="103" customWidth="1"/>
    <col min="7949" max="7949" width="8" style="103" customWidth="1"/>
    <col min="7950" max="8192" width="9.140625" style="103"/>
    <col min="8193" max="8193" width="22.140625" style="103" customWidth="1"/>
    <col min="8194" max="8195" width="11.42578125" style="103" customWidth="1"/>
    <col min="8196" max="8196" width="8.28515625" style="103" customWidth="1"/>
    <col min="8197" max="8197" width="10" style="103" customWidth="1"/>
    <col min="8198" max="8198" width="9.28515625" style="103" customWidth="1"/>
    <col min="8199" max="8199" width="9" style="103" customWidth="1"/>
    <col min="8200" max="8200" width="10" style="103" customWidth="1"/>
    <col min="8201" max="8201" width="10.28515625" style="103" customWidth="1"/>
    <col min="8202" max="8202" width="8.28515625" style="103" customWidth="1"/>
    <col min="8203" max="8204" width="11.42578125" style="103" customWidth="1"/>
    <col min="8205" max="8205" width="8" style="103" customWidth="1"/>
    <col min="8206" max="8448" width="9.140625" style="103"/>
    <col min="8449" max="8449" width="22.140625" style="103" customWidth="1"/>
    <col min="8450" max="8451" width="11.42578125" style="103" customWidth="1"/>
    <col min="8452" max="8452" width="8.28515625" style="103" customWidth="1"/>
    <col min="8453" max="8453" width="10" style="103" customWidth="1"/>
    <col min="8454" max="8454" width="9.28515625" style="103" customWidth="1"/>
    <col min="8455" max="8455" width="9" style="103" customWidth="1"/>
    <col min="8456" max="8456" width="10" style="103" customWidth="1"/>
    <col min="8457" max="8457" width="10.28515625" style="103" customWidth="1"/>
    <col min="8458" max="8458" width="8.28515625" style="103" customWidth="1"/>
    <col min="8459" max="8460" width="11.42578125" style="103" customWidth="1"/>
    <col min="8461" max="8461" width="8" style="103" customWidth="1"/>
    <col min="8462" max="8704" width="9.140625" style="103"/>
    <col min="8705" max="8705" width="22.140625" style="103" customWidth="1"/>
    <col min="8706" max="8707" width="11.42578125" style="103" customWidth="1"/>
    <col min="8708" max="8708" width="8.28515625" style="103" customWidth="1"/>
    <col min="8709" max="8709" width="10" style="103" customWidth="1"/>
    <col min="8710" max="8710" width="9.28515625" style="103" customWidth="1"/>
    <col min="8711" max="8711" width="9" style="103" customWidth="1"/>
    <col min="8712" max="8712" width="10" style="103" customWidth="1"/>
    <col min="8713" max="8713" width="10.28515625" style="103" customWidth="1"/>
    <col min="8714" max="8714" width="8.28515625" style="103" customWidth="1"/>
    <col min="8715" max="8716" width="11.42578125" style="103" customWidth="1"/>
    <col min="8717" max="8717" width="8" style="103" customWidth="1"/>
    <col min="8718" max="8960" width="9.140625" style="103"/>
    <col min="8961" max="8961" width="22.140625" style="103" customWidth="1"/>
    <col min="8962" max="8963" width="11.42578125" style="103" customWidth="1"/>
    <col min="8964" max="8964" width="8.28515625" style="103" customWidth="1"/>
    <col min="8965" max="8965" width="10" style="103" customWidth="1"/>
    <col min="8966" max="8966" width="9.28515625" style="103" customWidth="1"/>
    <col min="8967" max="8967" width="9" style="103" customWidth="1"/>
    <col min="8968" max="8968" width="10" style="103" customWidth="1"/>
    <col min="8969" max="8969" width="10.28515625" style="103" customWidth="1"/>
    <col min="8970" max="8970" width="8.28515625" style="103" customWidth="1"/>
    <col min="8971" max="8972" width="11.42578125" style="103" customWidth="1"/>
    <col min="8973" max="8973" width="8" style="103" customWidth="1"/>
    <col min="8974" max="9216" width="9.140625" style="103"/>
    <col min="9217" max="9217" width="22.140625" style="103" customWidth="1"/>
    <col min="9218" max="9219" width="11.42578125" style="103" customWidth="1"/>
    <col min="9220" max="9220" width="8.28515625" style="103" customWidth="1"/>
    <col min="9221" max="9221" width="10" style="103" customWidth="1"/>
    <col min="9222" max="9222" width="9.28515625" style="103" customWidth="1"/>
    <col min="9223" max="9223" width="9" style="103" customWidth="1"/>
    <col min="9224" max="9224" width="10" style="103" customWidth="1"/>
    <col min="9225" max="9225" width="10.28515625" style="103" customWidth="1"/>
    <col min="9226" max="9226" width="8.28515625" style="103" customWidth="1"/>
    <col min="9227" max="9228" width="11.42578125" style="103" customWidth="1"/>
    <col min="9229" max="9229" width="8" style="103" customWidth="1"/>
    <col min="9230" max="9472" width="9.140625" style="103"/>
    <col min="9473" max="9473" width="22.140625" style="103" customWidth="1"/>
    <col min="9474" max="9475" width="11.42578125" style="103" customWidth="1"/>
    <col min="9476" max="9476" width="8.28515625" style="103" customWidth="1"/>
    <col min="9477" max="9477" width="10" style="103" customWidth="1"/>
    <col min="9478" max="9478" width="9.28515625" style="103" customWidth="1"/>
    <col min="9479" max="9479" width="9" style="103" customWidth="1"/>
    <col min="9480" max="9480" width="10" style="103" customWidth="1"/>
    <col min="9481" max="9481" width="10.28515625" style="103" customWidth="1"/>
    <col min="9482" max="9482" width="8.28515625" style="103" customWidth="1"/>
    <col min="9483" max="9484" width="11.42578125" style="103" customWidth="1"/>
    <col min="9485" max="9485" width="8" style="103" customWidth="1"/>
    <col min="9486" max="9728" width="9.140625" style="103"/>
    <col min="9729" max="9729" width="22.140625" style="103" customWidth="1"/>
    <col min="9730" max="9731" width="11.42578125" style="103" customWidth="1"/>
    <col min="9732" max="9732" width="8.28515625" style="103" customWidth="1"/>
    <col min="9733" max="9733" width="10" style="103" customWidth="1"/>
    <col min="9734" max="9734" width="9.28515625" style="103" customWidth="1"/>
    <col min="9735" max="9735" width="9" style="103" customWidth="1"/>
    <col min="9736" max="9736" width="10" style="103" customWidth="1"/>
    <col min="9737" max="9737" width="10.28515625" style="103" customWidth="1"/>
    <col min="9738" max="9738" width="8.28515625" style="103" customWidth="1"/>
    <col min="9739" max="9740" width="11.42578125" style="103" customWidth="1"/>
    <col min="9741" max="9741" width="8" style="103" customWidth="1"/>
    <col min="9742" max="9984" width="9.140625" style="103"/>
    <col min="9985" max="9985" width="22.140625" style="103" customWidth="1"/>
    <col min="9986" max="9987" width="11.42578125" style="103" customWidth="1"/>
    <col min="9988" max="9988" width="8.28515625" style="103" customWidth="1"/>
    <col min="9989" max="9989" width="10" style="103" customWidth="1"/>
    <col min="9990" max="9990" width="9.28515625" style="103" customWidth="1"/>
    <col min="9991" max="9991" width="9" style="103" customWidth="1"/>
    <col min="9992" max="9992" width="10" style="103" customWidth="1"/>
    <col min="9993" max="9993" width="10.28515625" style="103" customWidth="1"/>
    <col min="9994" max="9994" width="8.28515625" style="103" customWidth="1"/>
    <col min="9995" max="9996" width="11.42578125" style="103" customWidth="1"/>
    <col min="9997" max="9997" width="8" style="103" customWidth="1"/>
    <col min="9998" max="10240" width="9.140625" style="103"/>
    <col min="10241" max="10241" width="22.140625" style="103" customWidth="1"/>
    <col min="10242" max="10243" width="11.42578125" style="103" customWidth="1"/>
    <col min="10244" max="10244" width="8.28515625" style="103" customWidth="1"/>
    <col min="10245" max="10245" width="10" style="103" customWidth="1"/>
    <col min="10246" max="10246" width="9.28515625" style="103" customWidth="1"/>
    <col min="10247" max="10247" width="9" style="103" customWidth="1"/>
    <col min="10248" max="10248" width="10" style="103" customWidth="1"/>
    <col min="10249" max="10249" width="10.28515625" style="103" customWidth="1"/>
    <col min="10250" max="10250" width="8.28515625" style="103" customWidth="1"/>
    <col min="10251" max="10252" width="11.42578125" style="103" customWidth="1"/>
    <col min="10253" max="10253" width="8" style="103" customWidth="1"/>
    <col min="10254" max="10496" width="9.140625" style="103"/>
    <col min="10497" max="10497" width="22.140625" style="103" customWidth="1"/>
    <col min="10498" max="10499" width="11.42578125" style="103" customWidth="1"/>
    <col min="10500" max="10500" width="8.28515625" style="103" customWidth="1"/>
    <col min="10501" max="10501" width="10" style="103" customWidth="1"/>
    <col min="10502" max="10502" width="9.28515625" style="103" customWidth="1"/>
    <col min="10503" max="10503" width="9" style="103" customWidth="1"/>
    <col min="10504" max="10504" width="10" style="103" customWidth="1"/>
    <col min="10505" max="10505" width="10.28515625" style="103" customWidth="1"/>
    <col min="10506" max="10506" width="8.28515625" style="103" customWidth="1"/>
    <col min="10507" max="10508" width="11.42578125" style="103" customWidth="1"/>
    <col min="10509" max="10509" width="8" style="103" customWidth="1"/>
    <col min="10510" max="10752" width="9.140625" style="103"/>
    <col min="10753" max="10753" width="22.140625" style="103" customWidth="1"/>
    <col min="10754" max="10755" width="11.42578125" style="103" customWidth="1"/>
    <col min="10756" max="10756" width="8.28515625" style="103" customWidth="1"/>
    <col min="10757" max="10757" width="10" style="103" customWidth="1"/>
    <col min="10758" max="10758" width="9.28515625" style="103" customWidth="1"/>
    <col min="10759" max="10759" width="9" style="103" customWidth="1"/>
    <col min="10760" max="10760" width="10" style="103" customWidth="1"/>
    <col min="10761" max="10761" width="10.28515625" style="103" customWidth="1"/>
    <col min="10762" max="10762" width="8.28515625" style="103" customWidth="1"/>
    <col min="10763" max="10764" width="11.42578125" style="103" customWidth="1"/>
    <col min="10765" max="10765" width="8" style="103" customWidth="1"/>
    <col min="10766" max="11008" width="9.140625" style="103"/>
    <col min="11009" max="11009" width="22.140625" style="103" customWidth="1"/>
    <col min="11010" max="11011" width="11.42578125" style="103" customWidth="1"/>
    <col min="11012" max="11012" width="8.28515625" style="103" customWidth="1"/>
    <col min="11013" max="11013" width="10" style="103" customWidth="1"/>
    <col min="11014" max="11014" width="9.28515625" style="103" customWidth="1"/>
    <col min="11015" max="11015" width="9" style="103" customWidth="1"/>
    <col min="11016" max="11016" width="10" style="103" customWidth="1"/>
    <col min="11017" max="11017" width="10.28515625" style="103" customWidth="1"/>
    <col min="11018" max="11018" width="8.28515625" style="103" customWidth="1"/>
    <col min="11019" max="11020" width="11.42578125" style="103" customWidth="1"/>
    <col min="11021" max="11021" width="8" style="103" customWidth="1"/>
    <col min="11022" max="11264" width="9.140625" style="103"/>
    <col min="11265" max="11265" width="22.140625" style="103" customWidth="1"/>
    <col min="11266" max="11267" width="11.42578125" style="103" customWidth="1"/>
    <col min="11268" max="11268" width="8.28515625" style="103" customWidth="1"/>
    <col min="11269" max="11269" width="10" style="103" customWidth="1"/>
    <col min="11270" max="11270" width="9.28515625" style="103" customWidth="1"/>
    <col min="11271" max="11271" width="9" style="103" customWidth="1"/>
    <col min="11272" max="11272" width="10" style="103" customWidth="1"/>
    <col min="11273" max="11273" width="10.28515625" style="103" customWidth="1"/>
    <col min="11274" max="11274" width="8.28515625" style="103" customWidth="1"/>
    <col min="11275" max="11276" width="11.42578125" style="103" customWidth="1"/>
    <col min="11277" max="11277" width="8" style="103" customWidth="1"/>
    <col min="11278" max="11520" width="9.140625" style="103"/>
    <col min="11521" max="11521" width="22.140625" style="103" customWidth="1"/>
    <col min="11522" max="11523" width="11.42578125" style="103" customWidth="1"/>
    <col min="11524" max="11524" width="8.28515625" style="103" customWidth="1"/>
    <col min="11525" max="11525" width="10" style="103" customWidth="1"/>
    <col min="11526" max="11526" width="9.28515625" style="103" customWidth="1"/>
    <col min="11527" max="11527" width="9" style="103" customWidth="1"/>
    <col min="11528" max="11528" width="10" style="103" customWidth="1"/>
    <col min="11529" max="11529" width="10.28515625" style="103" customWidth="1"/>
    <col min="11530" max="11530" width="8.28515625" style="103" customWidth="1"/>
    <col min="11531" max="11532" width="11.42578125" style="103" customWidth="1"/>
    <col min="11533" max="11533" width="8" style="103" customWidth="1"/>
    <col min="11534" max="11776" width="9.140625" style="103"/>
    <col min="11777" max="11777" width="22.140625" style="103" customWidth="1"/>
    <col min="11778" max="11779" width="11.42578125" style="103" customWidth="1"/>
    <col min="11780" max="11780" width="8.28515625" style="103" customWidth="1"/>
    <col min="11781" max="11781" width="10" style="103" customWidth="1"/>
    <col min="11782" max="11782" width="9.28515625" style="103" customWidth="1"/>
    <col min="11783" max="11783" width="9" style="103" customWidth="1"/>
    <col min="11784" max="11784" width="10" style="103" customWidth="1"/>
    <col min="11785" max="11785" width="10.28515625" style="103" customWidth="1"/>
    <col min="11786" max="11786" width="8.28515625" style="103" customWidth="1"/>
    <col min="11787" max="11788" width="11.42578125" style="103" customWidth="1"/>
    <col min="11789" max="11789" width="8" style="103" customWidth="1"/>
    <col min="11790" max="12032" width="9.140625" style="103"/>
    <col min="12033" max="12033" width="22.140625" style="103" customWidth="1"/>
    <col min="12034" max="12035" width="11.42578125" style="103" customWidth="1"/>
    <col min="12036" max="12036" width="8.28515625" style="103" customWidth="1"/>
    <col min="12037" max="12037" width="10" style="103" customWidth="1"/>
    <col min="12038" max="12038" width="9.28515625" style="103" customWidth="1"/>
    <col min="12039" max="12039" width="9" style="103" customWidth="1"/>
    <col min="12040" max="12040" width="10" style="103" customWidth="1"/>
    <col min="12041" max="12041" width="10.28515625" style="103" customWidth="1"/>
    <col min="12042" max="12042" width="8.28515625" style="103" customWidth="1"/>
    <col min="12043" max="12044" width="11.42578125" style="103" customWidth="1"/>
    <col min="12045" max="12045" width="8" style="103" customWidth="1"/>
    <col min="12046" max="12288" width="9.140625" style="103"/>
    <col min="12289" max="12289" width="22.140625" style="103" customWidth="1"/>
    <col min="12290" max="12291" width="11.42578125" style="103" customWidth="1"/>
    <col min="12292" max="12292" width="8.28515625" style="103" customWidth="1"/>
    <col min="12293" max="12293" width="10" style="103" customWidth="1"/>
    <col min="12294" max="12294" width="9.28515625" style="103" customWidth="1"/>
    <col min="12295" max="12295" width="9" style="103" customWidth="1"/>
    <col min="12296" max="12296" width="10" style="103" customWidth="1"/>
    <col min="12297" max="12297" width="10.28515625" style="103" customWidth="1"/>
    <col min="12298" max="12298" width="8.28515625" style="103" customWidth="1"/>
    <col min="12299" max="12300" width="11.42578125" style="103" customWidth="1"/>
    <col min="12301" max="12301" width="8" style="103" customWidth="1"/>
    <col min="12302" max="12544" width="9.140625" style="103"/>
    <col min="12545" max="12545" width="22.140625" style="103" customWidth="1"/>
    <col min="12546" max="12547" width="11.42578125" style="103" customWidth="1"/>
    <col min="12548" max="12548" width="8.28515625" style="103" customWidth="1"/>
    <col min="12549" max="12549" width="10" style="103" customWidth="1"/>
    <col min="12550" max="12550" width="9.28515625" style="103" customWidth="1"/>
    <col min="12551" max="12551" width="9" style="103" customWidth="1"/>
    <col min="12552" max="12552" width="10" style="103" customWidth="1"/>
    <col min="12553" max="12553" width="10.28515625" style="103" customWidth="1"/>
    <col min="12554" max="12554" width="8.28515625" style="103" customWidth="1"/>
    <col min="12555" max="12556" width="11.42578125" style="103" customWidth="1"/>
    <col min="12557" max="12557" width="8" style="103" customWidth="1"/>
    <col min="12558" max="12800" width="9.140625" style="103"/>
    <col min="12801" max="12801" width="22.140625" style="103" customWidth="1"/>
    <col min="12802" max="12803" width="11.42578125" style="103" customWidth="1"/>
    <col min="12804" max="12804" width="8.28515625" style="103" customWidth="1"/>
    <col min="12805" max="12805" width="10" style="103" customWidth="1"/>
    <col min="12806" max="12806" width="9.28515625" style="103" customWidth="1"/>
    <col min="12807" max="12807" width="9" style="103" customWidth="1"/>
    <col min="12808" max="12808" width="10" style="103" customWidth="1"/>
    <col min="12809" max="12809" width="10.28515625" style="103" customWidth="1"/>
    <col min="12810" max="12810" width="8.28515625" style="103" customWidth="1"/>
    <col min="12811" max="12812" width="11.42578125" style="103" customWidth="1"/>
    <col min="12813" max="12813" width="8" style="103" customWidth="1"/>
    <col min="12814" max="13056" width="9.140625" style="103"/>
    <col min="13057" max="13057" width="22.140625" style="103" customWidth="1"/>
    <col min="13058" max="13059" width="11.42578125" style="103" customWidth="1"/>
    <col min="13060" max="13060" width="8.28515625" style="103" customWidth="1"/>
    <col min="13061" max="13061" width="10" style="103" customWidth="1"/>
    <col min="13062" max="13062" width="9.28515625" style="103" customWidth="1"/>
    <col min="13063" max="13063" width="9" style="103" customWidth="1"/>
    <col min="13064" max="13064" width="10" style="103" customWidth="1"/>
    <col min="13065" max="13065" width="10.28515625" style="103" customWidth="1"/>
    <col min="13066" max="13066" width="8.28515625" style="103" customWidth="1"/>
    <col min="13067" max="13068" width="11.42578125" style="103" customWidth="1"/>
    <col min="13069" max="13069" width="8" style="103" customWidth="1"/>
    <col min="13070" max="13312" width="9.140625" style="103"/>
    <col min="13313" max="13313" width="22.140625" style="103" customWidth="1"/>
    <col min="13314" max="13315" width="11.42578125" style="103" customWidth="1"/>
    <col min="13316" max="13316" width="8.28515625" style="103" customWidth="1"/>
    <col min="13317" max="13317" width="10" style="103" customWidth="1"/>
    <col min="13318" max="13318" width="9.28515625" style="103" customWidth="1"/>
    <col min="13319" max="13319" width="9" style="103" customWidth="1"/>
    <col min="13320" max="13320" width="10" style="103" customWidth="1"/>
    <col min="13321" max="13321" width="10.28515625" style="103" customWidth="1"/>
    <col min="13322" max="13322" width="8.28515625" style="103" customWidth="1"/>
    <col min="13323" max="13324" width="11.42578125" style="103" customWidth="1"/>
    <col min="13325" max="13325" width="8" style="103" customWidth="1"/>
    <col min="13326" max="13568" width="9.140625" style="103"/>
    <col min="13569" max="13569" width="22.140625" style="103" customWidth="1"/>
    <col min="13570" max="13571" width="11.42578125" style="103" customWidth="1"/>
    <col min="13572" max="13572" width="8.28515625" style="103" customWidth="1"/>
    <col min="13573" max="13573" width="10" style="103" customWidth="1"/>
    <col min="13574" max="13574" width="9.28515625" style="103" customWidth="1"/>
    <col min="13575" max="13575" width="9" style="103" customWidth="1"/>
    <col min="13576" max="13576" width="10" style="103" customWidth="1"/>
    <col min="13577" max="13577" width="10.28515625" style="103" customWidth="1"/>
    <col min="13578" max="13578" width="8.28515625" style="103" customWidth="1"/>
    <col min="13579" max="13580" width="11.42578125" style="103" customWidth="1"/>
    <col min="13581" max="13581" width="8" style="103" customWidth="1"/>
    <col min="13582" max="13824" width="9.140625" style="103"/>
    <col min="13825" max="13825" width="22.140625" style="103" customWidth="1"/>
    <col min="13826" max="13827" width="11.42578125" style="103" customWidth="1"/>
    <col min="13828" max="13828" width="8.28515625" style="103" customWidth="1"/>
    <col min="13829" max="13829" width="10" style="103" customWidth="1"/>
    <col min="13830" max="13830" width="9.28515625" style="103" customWidth="1"/>
    <col min="13831" max="13831" width="9" style="103" customWidth="1"/>
    <col min="13832" max="13832" width="10" style="103" customWidth="1"/>
    <col min="13833" max="13833" width="10.28515625" style="103" customWidth="1"/>
    <col min="13834" max="13834" width="8.28515625" style="103" customWidth="1"/>
    <col min="13835" max="13836" width="11.42578125" style="103" customWidth="1"/>
    <col min="13837" max="13837" width="8" style="103" customWidth="1"/>
    <col min="13838" max="14080" width="9.140625" style="103"/>
    <col min="14081" max="14081" width="22.140625" style="103" customWidth="1"/>
    <col min="14082" max="14083" width="11.42578125" style="103" customWidth="1"/>
    <col min="14084" max="14084" width="8.28515625" style="103" customWidth="1"/>
    <col min="14085" max="14085" width="10" style="103" customWidth="1"/>
    <col min="14086" max="14086" width="9.28515625" style="103" customWidth="1"/>
    <col min="14087" max="14087" width="9" style="103" customWidth="1"/>
    <col min="14088" max="14088" width="10" style="103" customWidth="1"/>
    <col min="14089" max="14089" width="10.28515625" style="103" customWidth="1"/>
    <col min="14090" max="14090" width="8.28515625" style="103" customWidth="1"/>
    <col min="14091" max="14092" width="11.42578125" style="103" customWidth="1"/>
    <col min="14093" max="14093" width="8" style="103" customWidth="1"/>
    <col min="14094" max="14336" width="9.140625" style="103"/>
    <col min="14337" max="14337" width="22.140625" style="103" customWidth="1"/>
    <col min="14338" max="14339" width="11.42578125" style="103" customWidth="1"/>
    <col min="14340" max="14340" width="8.28515625" style="103" customWidth="1"/>
    <col min="14341" max="14341" width="10" style="103" customWidth="1"/>
    <col min="14342" max="14342" width="9.28515625" style="103" customWidth="1"/>
    <col min="14343" max="14343" width="9" style="103" customWidth="1"/>
    <col min="14344" max="14344" width="10" style="103" customWidth="1"/>
    <col min="14345" max="14345" width="10.28515625" style="103" customWidth="1"/>
    <col min="14346" max="14346" width="8.28515625" style="103" customWidth="1"/>
    <col min="14347" max="14348" width="11.42578125" style="103" customWidth="1"/>
    <col min="14349" max="14349" width="8" style="103" customWidth="1"/>
    <col min="14350" max="14592" width="9.140625" style="103"/>
    <col min="14593" max="14593" width="22.140625" style="103" customWidth="1"/>
    <col min="14594" max="14595" width="11.42578125" style="103" customWidth="1"/>
    <col min="14596" max="14596" width="8.28515625" style="103" customWidth="1"/>
    <col min="14597" max="14597" width="10" style="103" customWidth="1"/>
    <col min="14598" max="14598" width="9.28515625" style="103" customWidth="1"/>
    <col min="14599" max="14599" width="9" style="103" customWidth="1"/>
    <col min="14600" max="14600" width="10" style="103" customWidth="1"/>
    <col min="14601" max="14601" width="10.28515625" style="103" customWidth="1"/>
    <col min="14602" max="14602" width="8.28515625" style="103" customWidth="1"/>
    <col min="14603" max="14604" width="11.42578125" style="103" customWidth="1"/>
    <col min="14605" max="14605" width="8" style="103" customWidth="1"/>
    <col min="14606" max="14848" width="9.140625" style="103"/>
    <col min="14849" max="14849" width="22.140625" style="103" customWidth="1"/>
    <col min="14850" max="14851" width="11.42578125" style="103" customWidth="1"/>
    <col min="14852" max="14852" width="8.28515625" style="103" customWidth="1"/>
    <col min="14853" max="14853" width="10" style="103" customWidth="1"/>
    <col min="14854" max="14854" width="9.28515625" style="103" customWidth="1"/>
    <col min="14855" max="14855" width="9" style="103" customWidth="1"/>
    <col min="14856" max="14856" width="10" style="103" customWidth="1"/>
    <col min="14857" max="14857" width="10.28515625" style="103" customWidth="1"/>
    <col min="14858" max="14858" width="8.28515625" style="103" customWidth="1"/>
    <col min="14859" max="14860" width="11.42578125" style="103" customWidth="1"/>
    <col min="14861" max="14861" width="8" style="103" customWidth="1"/>
    <col min="14862" max="15104" width="9.140625" style="103"/>
    <col min="15105" max="15105" width="22.140625" style="103" customWidth="1"/>
    <col min="15106" max="15107" width="11.42578125" style="103" customWidth="1"/>
    <col min="15108" max="15108" width="8.28515625" style="103" customWidth="1"/>
    <col min="15109" max="15109" width="10" style="103" customWidth="1"/>
    <col min="15110" max="15110" width="9.28515625" style="103" customWidth="1"/>
    <col min="15111" max="15111" width="9" style="103" customWidth="1"/>
    <col min="15112" max="15112" width="10" style="103" customWidth="1"/>
    <col min="15113" max="15113" width="10.28515625" style="103" customWidth="1"/>
    <col min="15114" max="15114" width="8.28515625" style="103" customWidth="1"/>
    <col min="15115" max="15116" width="11.42578125" style="103" customWidth="1"/>
    <col min="15117" max="15117" width="8" style="103" customWidth="1"/>
    <col min="15118" max="15360" width="9.140625" style="103"/>
    <col min="15361" max="15361" width="22.140625" style="103" customWidth="1"/>
    <col min="15362" max="15363" width="11.42578125" style="103" customWidth="1"/>
    <col min="15364" max="15364" width="8.28515625" style="103" customWidth="1"/>
    <col min="15365" max="15365" width="10" style="103" customWidth="1"/>
    <col min="15366" max="15366" width="9.28515625" style="103" customWidth="1"/>
    <col min="15367" max="15367" width="9" style="103" customWidth="1"/>
    <col min="15368" max="15368" width="10" style="103" customWidth="1"/>
    <col min="15369" max="15369" width="10.28515625" style="103" customWidth="1"/>
    <col min="15370" max="15370" width="8.28515625" style="103" customWidth="1"/>
    <col min="15371" max="15372" width="11.42578125" style="103" customWidth="1"/>
    <col min="15373" max="15373" width="8" style="103" customWidth="1"/>
    <col min="15374" max="15616" width="9.140625" style="103"/>
    <col min="15617" max="15617" width="22.140625" style="103" customWidth="1"/>
    <col min="15618" max="15619" width="11.42578125" style="103" customWidth="1"/>
    <col min="15620" max="15620" width="8.28515625" style="103" customWidth="1"/>
    <col min="15621" max="15621" width="10" style="103" customWidth="1"/>
    <col min="15622" max="15622" width="9.28515625" style="103" customWidth="1"/>
    <col min="15623" max="15623" width="9" style="103" customWidth="1"/>
    <col min="15624" max="15624" width="10" style="103" customWidth="1"/>
    <col min="15625" max="15625" width="10.28515625" style="103" customWidth="1"/>
    <col min="15626" max="15626" width="8.28515625" style="103" customWidth="1"/>
    <col min="15627" max="15628" width="11.42578125" style="103" customWidth="1"/>
    <col min="15629" max="15629" width="8" style="103" customWidth="1"/>
    <col min="15630" max="15872" width="9.140625" style="103"/>
    <col min="15873" max="15873" width="22.140625" style="103" customWidth="1"/>
    <col min="15874" max="15875" width="11.42578125" style="103" customWidth="1"/>
    <col min="15876" max="15876" width="8.28515625" style="103" customWidth="1"/>
    <col min="15877" max="15877" width="10" style="103" customWidth="1"/>
    <col min="15878" max="15878" width="9.28515625" style="103" customWidth="1"/>
    <col min="15879" max="15879" width="9" style="103" customWidth="1"/>
    <col min="15880" max="15880" width="10" style="103" customWidth="1"/>
    <col min="15881" max="15881" width="10.28515625" style="103" customWidth="1"/>
    <col min="15882" max="15882" width="8.28515625" style="103" customWidth="1"/>
    <col min="15883" max="15884" width="11.42578125" style="103" customWidth="1"/>
    <col min="15885" max="15885" width="8" style="103" customWidth="1"/>
    <col min="15886" max="16128" width="9.140625" style="103"/>
    <col min="16129" max="16129" width="22.140625" style="103" customWidth="1"/>
    <col min="16130" max="16131" width="11.42578125" style="103" customWidth="1"/>
    <col min="16132" max="16132" width="8.28515625" style="103" customWidth="1"/>
    <col min="16133" max="16133" width="10" style="103" customWidth="1"/>
    <col min="16134" max="16134" width="9.28515625" style="103" customWidth="1"/>
    <col min="16135" max="16135" width="9" style="103" customWidth="1"/>
    <col min="16136" max="16136" width="10" style="103" customWidth="1"/>
    <col min="16137" max="16137" width="10.28515625" style="103" customWidth="1"/>
    <col min="16138" max="16138" width="8.28515625" style="103" customWidth="1"/>
    <col min="16139" max="16140" width="11.42578125" style="103" customWidth="1"/>
    <col min="16141" max="16141" width="8" style="103" customWidth="1"/>
    <col min="16142" max="16384" width="9.140625" style="103"/>
  </cols>
  <sheetData>
    <row r="1" spans="1:26" ht="30.6" customHeight="1">
      <c r="A1" s="364" t="s">
        <v>119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6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P2" s="105" t="s">
        <v>84</v>
      </c>
    </row>
    <row r="3" spans="1:26" ht="16.5" customHeight="1">
      <c r="A3" s="353"/>
      <c r="B3" s="351" t="s">
        <v>180</v>
      </c>
      <c r="C3" s="351"/>
      <c r="D3" s="351"/>
      <c r="E3" s="352" t="s">
        <v>80</v>
      </c>
      <c r="F3" s="354"/>
      <c r="G3" s="354"/>
      <c r="H3" s="354"/>
      <c r="I3" s="354"/>
      <c r="J3" s="354"/>
      <c r="K3" s="345" t="s">
        <v>218</v>
      </c>
      <c r="L3" s="346"/>
      <c r="M3" s="347"/>
      <c r="N3" s="351" t="s">
        <v>81</v>
      </c>
      <c r="O3" s="351"/>
      <c r="P3" s="352"/>
      <c r="Q3" s="106"/>
    </row>
    <row r="4" spans="1:26" ht="54.75" customHeight="1">
      <c r="A4" s="353"/>
      <c r="B4" s="351"/>
      <c r="C4" s="351"/>
      <c r="D4" s="351"/>
      <c r="E4" s="351" t="s">
        <v>79</v>
      </c>
      <c r="F4" s="351"/>
      <c r="G4" s="351"/>
      <c r="H4" s="351" t="s">
        <v>78</v>
      </c>
      <c r="I4" s="351"/>
      <c r="J4" s="351"/>
      <c r="K4" s="348"/>
      <c r="L4" s="349"/>
      <c r="M4" s="350"/>
      <c r="N4" s="351"/>
      <c r="O4" s="351"/>
      <c r="P4" s="352"/>
      <c r="Q4" s="106"/>
    </row>
    <row r="5" spans="1:26" ht="45" customHeight="1">
      <c r="A5" s="353"/>
      <c r="B5" s="21" t="s">
        <v>178</v>
      </c>
      <c r="C5" s="21" t="s">
        <v>77</v>
      </c>
      <c r="D5" s="21" t="s">
        <v>179</v>
      </c>
      <c r="E5" s="21" t="s">
        <v>178</v>
      </c>
      <c r="F5" s="21" t="s">
        <v>77</v>
      </c>
      <c r="G5" s="21" t="s">
        <v>179</v>
      </c>
      <c r="H5" s="21" t="s">
        <v>178</v>
      </c>
      <c r="I5" s="21" t="s">
        <v>77</v>
      </c>
      <c r="J5" s="21" t="s">
        <v>179</v>
      </c>
      <c r="K5" s="21" t="s">
        <v>178</v>
      </c>
      <c r="L5" s="21" t="s">
        <v>77</v>
      </c>
      <c r="M5" s="22" t="s">
        <v>179</v>
      </c>
      <c r="N5" s="21" t="s">
        <v>178</v>
      </c>
      <c r="O5" s="21" t="s">
        <v>77</v>
      </c>
      <c r="P5" s="22" t="s">
        <v>179</v>
      </c>
      <c r="Q5" s="106"/>
    </row>
    <row r="6" spans="1:26">
      <c r="A6" s="72" t="s">
        <v>85</v>
      </c>
      <c r="B6" s="263">
        <f>SUM(B7:B25)</f>
        <v>347211.69999999995</v>
      </c>
      <c r="C6" s="263">
        <f>SUM(C7:C25)</f>
        <v>316834.19999999995</v>
      </c>
      <c r="D6" s="263">
        <f>B6/C6*100</f>
        <v>109.5878222742368</v>
      </c>
      <c r="E6" s="263">
        <f>SUM(E7:E25)</f>
        <v>151838.39999999999</v>
      </c>
      <c r="F6" s="263">
        <f>SUM(F7:F25)</f>
        <v>127569</v>
      </c>
      <c r="G6" s="263">
        <f>E6/F6%</f>
        <v>119.02452790254685</v>
      </c>
      <c r="H6" s="263">
        <f>SUM(H7:H25)</f>
        <v>195373.3</v>
      </c>
      <c r="I6" s="263">
        <f>SUM(I7:I25)</f>
        <v>189265.2</v>
      </c>
      <c r="J6" s="263">
        <f>H6/I6%</f>
        <v>103.22727051777082</v>
      </c>
      <c r="K6" s="263">
        <f>SUM(K7:K25)</f>
        <v>588728.49999999988</v>
      </c>
      <c r="L6" s="263">
        <f>SUM(L7:L25)</f>
        <v>585818.1</v>
      </c>
      <c r="M6" s="263">
        <f>K6/L6%</f>
        <v>100.49680950452024</v>
      </c>
      <c r="N6" s="263">
        <f>SUM(N7:N25)</f>
        <v>935940.29999999981</v>
      </c>
      <c r="O6" s="263">
        <f>SUM(O7:O25)</f>
        <v>902652.1</v>
      </c>
      <c r="P6" s="263">
        <f>N6/O6*100</f>
        <v>103.68782169786121</v>
      </c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>
      <c r="A7" s="77" t="s">
        <v>86</v>
      </c>
      <c r="B7" s="264">
        <f>E7+H7</f>
        <v>35515.5</v>
      </c>
      <c r="C7" s="264">
        <f>F7+I7</f>
        <v>34380</v>
      </c>
      <c r="D7" s="264">
        <f t="shared" ref="D7:D21" si="0">B7/C7*100</f>
        <v>103.30279232111693</v>
      </c>
      <c r="E7" s="264">
        <v>1684.8</v>
      </c>
      <c r="F7" s="264">
        <v>1390.1</v>
      </c>
      <c r="G7" s="264">
        <f t="shared" ref="G7:G22" si="1">E7/F7%</f>
        <v>121.19991367527516</v>
      </c>
      <c r="H7" s="264">
        <v>33830.699999999997</v>
      </c>
      <c r="I7" s="264">
        <v>32989.9</v>
      </c>
      <c r="J7" s="264">
        <f t="shared" ref="J7:J22" si="2">H7/I7%</f>
        <v>102.54865883194553</v>
      </c>
      <c r="K7" s="264">
        <v>50946.7</v>
      </c>
      <c r="L7" s="264">
        <v>49769.7</v>
      </c>
      <c r="M7" s="264">
        <f t="shared" ref="M7:M24" si="3">K7/L7%</f>
        <v>102.36489269575667</v>
      </c>
      <c r="N7" s="264">
        <v>86462.2</v>
      </c>
      <c r="O7" s="264">
        <v>84149.6</v>
      </c>
      <c r="P7" s="264">
        <f t="shared" ref="P7:P24" si="4">N7/O7*100</f>
        <v>102.74820082329566</v>
      </c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>
      <c r="A8" s="78" t="s">
        <v>87</v>
      </c>
      <c r="B8" s="264">
        <f t="shared" ref="B8:B20" si="5">E8+H8</f>
        <v>20921.900000000001</v>
      </c>
      <c r="C8" s="264">
        <f>F8+I8</f>
        <v>20728.7</v>
      </c>
      <c r="D8" s="264">
        <f t="shared" si="0"/>
        <v>100.93204108313594</v>
      </c>
      <c r="E8" s="264">
        <v>17287</v>
      </c>
      <c r="F8" s="264">
        <v>17145.5</v>
      </c>
      <c r="G8" s="264">
        <f t="shared" si="1"/>
        <v>100.8252894345455</v>
      </c>
      <c r="H8" s="264">
        <v>3634.9</v>
      </c>
      <c r="I8" s="264">
        <v>3583.2</v>
      </c>
      <c r="J8" s="264">
        <f t="shared" si="2"/>
        <v>101.44284438490735</v>
      </c>
      <c r="K8" s="264">
        <v>37601.4</v>
      </c>
      <c r="L8" s="264">
        <v>36507.4</v>
      </c>
      <c r="M8" s="264">
        <f t="shared" si="3"/>
        <v>102.99665273341843</v>
      </c>
      <c r="N8" s="264">
        <v>58523.3</v>
      </c>
      <c r="O8" s="264">
        <v>57236.1</v>
      </c>
      <c r="P8" s="264">
        <f t="shared" si="4"/>
        <v>102.24893030796997</v>
      </c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>
      <c r="A9" s="78" t="s">
        <v>88</v>
      </c>
      <c r="B9" s="264">
        <f t="shared" si="5"/>
        <v>12106.199999999999</v>
      </c>
      <c r="C9" s="264">
        <f>F9+I9</f>
        <v>11704.099999999999</v>
      </c>
      <c r="D9" s="264">
        <f t="shared" si="0"/>
        <v>103.43554822668979</v>
      </c>
      <c r="E9" s="264">
        <v>3699.4</v>
      </c>
      <c r="F9" s="264">
        <v>3857.2</v>
      </c>
      <c r="G9" s="264">
        <f t="shared" si="1"/>
        <v>95.908949497044503</v>
      </c>
      <c r="H9" s="264">
        <v>8406.7999999999993</v>
      </c>
      <c r="I9" s="264">
        <v>7846.9</v>
      </c>
      <c r="J9" s="264">
        <f t="shared" si="2"/>
        <v>107.13530183894277</v>
      </c>
      <c r="K9" s="264">
        <v>38298.699999999997</v>
      </c>
      <c r="L9" s="264">
        <v>38191.1</v>
      </c>
      <c r="M9" s="264">
        <f t="shared" si="3"/>
        <v>100.2817410339058</v>
      </c>
      <c r="N9" s="264">
        <v>50404.9</v>
      </c>
      <c r="O9" s="264">
        <v>49895.3</v>
      </c>
      <c r="P9" s="264">
        <f t="shared" si="4"/>
        <v>101.02133868320263</v>
      </c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>
      <c r="A10" s="78" t="s">
        <v>89</v>
      </c>
      <c r="B10" s="264">
        <f t="shared" si="5"/>
        <v>39696.699999999997</v>
      </c>
      <c r="C10" s="264">
        <f t="shared" ref="C10:C25" si="6">F10+I10</f>
        <v>37068.400000000001</v>
      </c>
      <c r="D10" s="264">
        <f t="shared" si="0"/>
        <v>107.090405844331</v>
      </c>
      <c r="E10" s="264">
        <v>10408.299999999999</v>
      </c>
      <c r="F10" s="264">
        <v>8748.1</v>
      </c>
      <c r="G10" s="264">
        <f t="shared" si="1"/>
        <v>118.97783518706918</v>
      </c>
      <c r="H10" s="264">
        <v>29288.400000000001</v>
      </c>
      <c r="I10" s="264">
        <v>28320.3</v>
      </c>
      <c r="J10" s="264">
        <f t="shared" si="2"/>
        <v>103.41839599156791</v>
      </c>
      <c r="K10" s="264">
        <v>56049.599999999999</v>
      </c>
      <c r="L10" s="264">
        <v>55490.2</v>
      </c>
      <c r="M10" s="264">
        <f t="shared" si="3"/>
        <v>101.00810593582291</v>
      </c>
      <c r="N10" s="264">
        <v>95746.3</v>
      </c>
      <c r="O10" s="264">
        <v>92558.6</v>
      </c>
      <c r="P10" s="264">
        <f t="shared" si="4"/>
        <v>103.44398035406759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>
      <c r="A11" s="78" t="s">
        <v>90</v>
      </c>
      <c r="B11" s="264">
        <f t="shared" si="5"/>
        <v>2294.1</v>
      </c>
      <c r="C11" s="264">
        <f t="shared" si="6"/>
        <v>2212.3000000000002</v>
      </c>
      <c r="D11" s="264">
        <f t="shared" si="0"/>
        <v>103.69750937937891</v>
      </c>
      <c r="E11" s="264">
        <v>765.3</v>
      </c>
      <c r="F11" s="264">
        <v>732.2</v>
      </c>
      <c r="G11" s="264">
        <f t="shared" si="1"/>
        <v>104.52062278066101</v>
      </c>
      <c r="H11" s="264">
        <v>1528.8</v>
      </c>
      <c r="I11" s="264">
        <v>1480.1</v>
      </c>
      <c r="J11" s="264">
        <f t="shared" si="2"/>
        <v>103.29031822174179</v>
      </c>
      <c r="K11" s="264">
        <v>7368.9</v>
      </c>
      <c r="L11" s="264">
        <v>7232.3</v>
      </c>
      <c r="M11" s="264">
        <f t="shared" si="3"/>
        <v>101.88874908397051</v>
      </c>
      <c r="N11" s="264">
        <v>9663</v>
      </c>
      <c r="O11" s="264">
        <v>9444.5</v>
      </c>
      <c r="P11" s="264">
        <f t="shared" si="4"/>
        <v>102.31351580284822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>
      <c r="A12" s="78" t="s">
        <v>91</v>
      </c>
      <c r="B12" s="264">
        <f t="shared" si="5"/>
        <v>4866.7999999999993</v>
      </c>
      <c r="C12" s="264">
        <f t="shared" si="6"/>
        <v>5472.9</v>
      </c>
      <c r="D12" s="264">
        <f t="shared" si="0"/>
        <v>88.925432586014722</v>
      </c>
      <c r="E12" s="264">
        <v>1254.0999999999999</v>
      </c>
      <c r="F12" s="264">
        <v>1958.8</v>
      </c>
      <c r="G12" s="264">
        <f t="shared" si="1"/>
        <v>64.023892178885021</v>
      </c>
      <c r="H12" s="264">
        <v>3612.7</v>
      </c>
      <c r="I12" s="264">
        <v>3514.1</v>
      </c>
      <c r="J12" s="264">
        <f t="shared" si="2"/>
        <v>102.80583933297288</v>
      </c>
      <c r="K12" s="264">
        <v>14016.8</v>
      </c>
      <c r="L12" s="264">
        <v>13599.8</v>
      </c>
      <c r="M12" s="264">
        <f t="shared" si="3"/>
        <v>103.06622156208179</v>
      </c>
      <c r="N12" s="264">
        <v>18883.599999999999</v>
      </c>
      <c r="O12" s="264">
        <v>19072.7</v>
      </c>
      <c r="P12" s="264">
        <f t="shared" si="4"/>
        <v>99.008530517441145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>
      <c r="A13" s="78" t="s">
        <v>92</v>
      </c>
      <c r="B13" s="264">
        <f t="shared" si="5"/>
        <v>13133.9</v>
      </c>
      <c r="C13" s="264">
        <f t="shared" si="6"/>
        <v>13129.3</v>
      </c>
      <c r="D13" s="264">
        <f t="shared" si="0"/>
        <v>100.03503614054064</v>
      </c>
      <c r="E13" s="264">
        <v>905.5</v>
      </c>
      <c r="F13" s="264">
        <v>1062.5</v>
      </c>
      <c r="G13" s="264">
        <f t="shared" si="1"/>
        <v>85.223529411764702</v>
      </c>
      <c r="H13" s="264">
        <v>12228.4</v>
      </c>
      <c r="I13" s="264">
        <v>12066.8</v>
      </c>
      <c r="J13" s="264">
        <f t="shared" si="2"/>
        <v>101.33921172141744</v>
      </c>
      <c r="K13" s="264">
        <v>41105.199999999997</v>
      </c>
      <c r="L13" s="264">
        <v>40416.699999999997</v>
      </c>
      <c r="M13" s="264">
        <f t="shared" si="3"/>
        <v>101.70350374968763</v>
      </c>
      <c r="N13" s="264">
        <v>54239.1</v>
      </c>
      <c r="O13" s="264">
        <v>53546</v>
      </c>
      <c r="P13" s="264">
        <f>N13/O13*100</f>
        <v>101.2944010757106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>
      <c r="A14" s="78" t="s">
        <v>93</v>
      </c>
      <c r="B14" s="264">
        <f t="shared" si="5"/>
        <v>16186.099999999999</v>
      </c>
      <c r="C14" s="264">
        <f t="shared" si="6"/>
        <v>15690.9</v>
      </c>
      <c r="D14" s="264">
        <f t="shared" si="0"/>
        <v>103.15596938352802</v>
      </c>
      <c r="E14" s="264">
        <v>4329.3</v>
      </c>
      <c r="F14" s="264">
        <v>3972</v>
      </c>
      <c r="G14" s="264">
        <f t="shared" si="1"/>
        <v>108.99546827794563</v>
      </c>
      <c r="H14" s="264">
        <v>11856.8</v>
      </c>
      <c r="I14" s="264">
        <v>11718.9</v>
      </c>
      <c r="J14" s="264">
        <f t="shared" si="2"/>
        <v>101.17673160450212</v>
      </c>
      <c r="K14" s="264">
        <v>40319.699999999997</v>
      </c>
      <c r="L14" s="264">
        <v>39970.300000000003</v>
      </c>
      <c r="M14" s="264">
        <f t="shared" si="3"/>
        <v>100.87414905567383</v>
      </c>
      <c r="N14" s="264">
        <v>56505.8</v>
      </c>
      <c r="O14" s="264">
        <v>55661.2</v>
      </c>
      <c r="P14" s="264">
        <f t="shared" si="4"/>
        <v>101.51739452257588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>
      <c r="A15" s="78" t="s">
        <v>94</v>
      </c>
      <c r="B15" s="264">
        <f t="shared" si="5"/>
        <v>28830</v>
      </c>
      <c r="C15" s="264">
        <f t="shared" si="6"/>
        <v>28407</v>
      </c>
      <c r="D15" s="264">
        <f t="shared" si="0"/>
        <v>101.48906959552224</v>
      </c>
      <c r="E15" s="264">
        <v>932</v>
      </c>
      <c r="F15" s="264">
        <v>1230.3</v>
      </c>
      <c r="G15" s="264">
        <f t="shared" si="1"/>
        <v>75.753881167195004</v>
      </c>
      <c r="H15" s="264">
        <v>27898</v>
      </c>
      <c r="I15" s="264">
        <v>27176.7</v>
      </c>
      <c r="J15" s="264">
        <f t="shared" si="2"/>
        <v>102.65411179429438</v>
      </c>
      <c r="K15" s="264">
        <v>26985.200000000001</v>
      </c>
      <c r="L15" s="264">
        <v>27103.9</v>
      </c>
      <c r="M15" s="264">
        <f t="shared" si="3"/>
        <v>99.562055645128567</v>
      </c>
      <c r="N15" s="264">
        <v>55815.199999999997</v>
      </c>
      <c r="O15" s="264">
        <v>55511</v>
      </c>
      <c r="P15" s="264">
        <f t="shared" si="4"/>
        <v>100.54799949559545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25" customHeight="1">
      <c r="A16" s="78" t="s">
        <v>95</v>
      </c>
      <c r="B16" s="264">
        <f t="shared" si="5"/>
        <v>19883.899999999998</v>
      </c>
      <c r="C16" s="264">
        <f>F16+I16</f>
        <v>20261.199999999997</v>
      </c>
      <c r="D16" s="264">
        <f t="shared" si="0"/>
        <v>98.137820069887269</v>
      </c>
      <c r="E16" s="264">
        <v>16798.599999999999</v>
      </c>
      <c r="F16" s="264">
        <v>17390.599999999999</v>
      </c>
      <c r="G16" s="264">
        <f t="shared" si="1"/>
        <v>96.595862132416372</v>
      </c>
      <c r="H16" s="264">
        <v>3085.3</v>
      </c>
      <c r="I16" s="264">
        <v>2870.6</v>
      </c>
      <c r="J16" s="264">
        <f t="shared" si="2"/>
        <v>107.47927262593187</v>
      </c>
      <c r="K16" s="264">
        <v>23491</v>
      </c>
      <c r="L16" s="264">
        <v>22598.3</v>
      </c>
      <c r="M16" s="264">
        <f t="shared" si="3"/>
        <v>103.95029714624552</v>
      </c>
      <c r="N16" s="264">
        <v>43374.9</v>
      </c>
      <c r="O16" s="264">
        <v>42859.5</v>
      </c>
      <c r="P16" s="264">
        <f t="shared" si="4"/>
        <v>101.20253386063767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4.25" customHeight="1">
      <c r="A17" s="78" t="s">
        <v>96</v>
      </c>
      <c r="B17" s="264">
        <f t="shared" si="5"/>
        <v>2963.8999999999996</v>
      </c>
      <c r="C17" s="264">
        <f>F17+I17</f>
        <v>2794.9</v>
      </c>
      <c r="D17" s="264">
        <f t="shared" si="0"/>
        <v>106.0467279688003</v>
      </c>
      <c r="E17" s="264">
        <v>1798.3</v>
      </c>
      <c r="F17" s="264">
        <v>1650.7</v>
      </c>
      <c r="G17" s="264">
        <f t="shared" si="1"/>
        <v>108.94166111346701</v>
      </c>
      <c r="H17" s="264">
        <v>1165.5999999999999</v>
      </c>
      <c r="I17" s="264">
        <v>1144.2</v>
      </c>
      <c r="J17" s="264">
        <f t="shared" si="2"/>
        <v>101.87030239468623</v>
      </c>
      <c r="K17" s="264">
        <v>15119.2</v>
      </c>
      <c r="L17" s="264">
        <v>15170.3</v>
      </c>
      <c r="M17" s="264">
        <f>K17/L17%</f>
        <v>99.663157617186215</v>
      </c>
      <c r="N17" s="264">
        <v>18083.099999999999</v>
      </c>
      <c r="O17" s="264">
        <v>17965.099999999999</v>
      </c>
      <c r="P17" s="264">
        <f t="shared" si="4"/>
        <v>100.65682907414933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4.25" customHeight="1">
      <c r="A18" s="78" t="s">
        <v>98</v>
      </c>
      <c r="B18" s="264">
        <f t="shared" si="5"/>
        <v>36972.199999999997</v>
      </c>
      <c r="C18" s="264">
        <f>F18+I18</f>
        <v>33337.4</v>
      </c>
      <c r="D18" s="264">
        <f t="shared" si="0"/>
        <v>110.90306982548128</v>
      </c>
      <c r="E18" s="264">
        <v>22014.2</v>
      </c>
      <c r="F18" s="264">
        <v>19144.900000000001</v>
      </c>
      <c r="G18" s="264">
        <f t="shared" si="1"/>
        <v>114.98728120805018</v>
      </c>
      <c r="H18" s="264">
        <v>14958</v>
      </c>
      <c r="I18" s="264">
        <v>14192.5</v>
      </c>
      <c r="J18" s="264">
        <f t="shared" si="2"/>
        <v>105.39369385238682</v>
      </c>
      <c r="K18" s="264">
        <v>30685.4</v>
      </c>
      <c r="L18" s="264">
        <v>31267.5</v>
      </c>
      <c r="M18" s="264">
        <f t="shared" si="3"/>
        <v>98.138322539377953</v>
      </c>
      <c r="N18" s="264">
        <v>67657.7</v>
      </c>
      <c r="O18" s="264">
        <v>64604.800000000003</v>
      </c>
      <c r="P18" s="264">
        <f t="shared" si="4"/>
        <v>104.72550027242558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25" customHeight="1">
      <c r="A19" s="78" t="s">
        <v>99</v>
      </c>
      <c r="B19" s="264">
        <f t="shared" si="5"/>
        <v>45223</v>
      </c>
      <c r="C19" s="264">
        <f>F19+I19</f>
        <v>38478.199999999997</v>
      </c>
      <c r="D19" s="264">
        <f>B19/C19*100</f>
        <v>117.52888648637412</v>
      </c>
      <c r="E19" s="264">
        <v>35811.199999999997</v>
      </c>
      <c r="F19" s="264">
        <v>29525.8</v>
      </c>
      <c r="G19" s="264">
        <f t="shared" si="1"/>
        <v>121.28782285323344</v>
      </c>
      <c r="H19" s="264">
        <v>9411.7999999999993</v>
      </c>
      <c r="I19" s="264">
        <v>8952.4</v>
      </c>
      <c r="J19" s="264">
        <f t="shared" si="2"/>
        <v>105.13158482641525</v>
      </c>
      <c r="K19" s="264">
        <v>18917.599999999999</v>
      </c>
      <c r="L19" s="264">
        <v>18472.400000000001</v>
      </c>
      <c r="M19" s="264">
        <f t="shared" si="3"/>
        <v>102.41008206838309</v>
      </c>
      <c r="N19" s="264">
        <v>64140.6</v>
      </c>
      <c r="O19" s="264">
        <v>56950.6</v>
      </c>
      <c r="P19" s="264">
        <f t="shared" si="4"/>
        <v>112.62497673422229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4.25" customHeight="1">
      <c r="A20" s="78" t="s">
        <v>100</v>
      </c>
      <c r="B20" s="264">
        <f t="shared" si="5"/>
        <v>26642.6</v>
      </c>
      <c r="C20" s="264">
        <f>F20+I20</f>
        <v>12583.3</v>
      </c>
      <c r="D20" s="264">
        <f>B20/C20*100</f>
        <v>211.729832396907</v>
      </c>
      <c r="E20" s="264">
        <v>21876.799999999999</v>
      </c>
      <c r="F20" s="264">
        <v>8349.6</v>
      </c>
      <c r="G20" s="264">
        <f>E20/F20%</f>
        <v>262.01015617514605</v>
      </c>
      <c r="H20" s="264">
        <v>4765.8</v>
      </c>
      <c r="I20" s="264">
        <v>4233.7</v>
      </c>
      <c r="J20" s="264">
        <f t="shared" si="2"/>
        <v>112.56820275409218</v>
      </c>
      <c r="K20" s="264">
        <v>133409.29999999999</v>
      </c>
      <c r="L20" s="264">
        <v>136585.4</v>
      </c>
      <c r="M20" s="264">
        <f t="shared" si="3"/>
        <v>97.674641652768145</v>
      </c>
      <c r="N20" s="264">
        <v>160051.9</v>
      </c>
      <c r="O20" s="264">
        <v>149168.70000000001</v>
      </c>
      <c r="P20" s="264">
        <f t="shared" si="4"/>
        <v>107.29590054750091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4.25" customHeight="1">
      <c r="A21" s="77" t="s">
        <v>101</v>
      </c>
      <c r="B21" s="264">
        <f>H21</f>
        <v>9238</v>
      </c>
      <c r="C21" s="264">
        <f>I21+F21</f>
        <v>9146.7999999999993</v>
      </c>
      <c r="D21" s="264">
        <f t="shared" si="0"/>
        <v>100.99707001355667</v>
      </c>
      <c r="E21" s="264" t="s">
        <v>187</v>
      </c>
      <c r="F21" s="264">
        <v>20.5</v>
      </c>
      <c r="G21" s="264" t="s">
        <v>187</v>
      </c>
      <c r="H21" s="264">
        <v>9238</v>
      </c>
      <c r="I21" s="264">
        <v>9126.2999999999993</v>
      </c>
      <c r="J21" s="264">
        <f t="shared" si="2"/>
        <v>101.22393522018781</v>
      </c>
      <c r="K21" s="264">
        <v>6554.1</v>
      </c>
      <c r="L21" s="264">
        <v>6566</v>
      </c>
      <c r="M21" s="264">
        <f t="shared" si="3"/>
        <v>99.818763326226019</v>
      </c>
      <c r="N21" s="264">
        <v>15792.1</v>
      </c>
      <c r="O21" s="264">
        <v>15712.8</v>
      </c>
      <c r="P21" s="264">
        <f t="shared" si="4"/>
        <v>100.50468407922205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25" customHeight="1">
      <c r="A22" s="78" t="s">
        <v>102</v>
      </c>
      <c r="B22" s="264">
        <f>E22+H22</f>
        <v>27489.200000000001</v>
      </c>
      <c r="C22" s="264">
        <f>F22+I22</f>
        <v>26718.300000000003</v>
      </c>
      <c r="D22" s="264">
        <f>B22/C22*100</f>
        <v>102.88528836041215</v>
      </c>
      <c r="E22" s="264">
        <v>7776.7</v>
      </c>
      <c r="F22" s="264">
        <v>7411.4</v>
      </c>
      <c r="G22" s="264">
        <f t="shared" si="1"/>
        <v>104.92889332649703</v>
      </c>
      <c r="H22" s="264">
        <v>19712.5</v>
      </c>
      <c r="I22" s="264">
        <v>19306.900000000001</v>
      </c>
      <c r="J22" s="264">
        <f t="shared" si="2"/>
        <v>102.10080333973863</v>
      </c>
      <c r="K22" s="264">
        <v>40925.199999999997</v>
      </c>
      <c r="L22" s="264">
        <v>39980.199999999997</v>
      </c>
      <c r="M22" s="264">
        <f t="shared" si="3"/>
        <v>102.36367001665825</v>
      </c>
      <c r="N22" s="264">
        <v>68414.399999999994</v>
      </c>
      <c r="O22" s="264">
        <v>66698.5</v>
      </c>
      <c r="P22" s="264">
        <f t="shared" si="4"/>
        <v>102.5726215731988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>
      <c r="A23" s="78" t="s">
        <v>103</v>
      </c>
      <c r="B23" s="264">
        <f>H23</f>
        <v>9.6</v>
      </c>
      <c r="C23" s="264" t="s">
        <v>187</v>
      </c>
      <c r="D23" s="264" t="s">
        <v>187</v>
      </c>
      <c r="E23" s="264" t="s">
        <v>187</v>
      </c>
      <c r="F23" s="264" t="s">
        <v>187</v>
      </c>
      <c r="G23" s="264" t="s">
        <v>187</v>
      </c>
      <c r="H23" s="264">
        <v>9.6</v>
      </c>
      <c r="I23" s="264" t="s">
        <v>187</v>
      </c>
      <c r="J23" s="264" t="s">
        <v>187</v>
      </c>
      <c r="K23" s="264">
        <v>22.6</v>
      </c>
      <c r="L23" s="264">
        <v>35.1</v>
      </c>
      <c r="M23" s="264">
        <f t="shared" si="3"/>
        <v>64.387464387464391</v>
      </c>
      <c r="N23" s="264">
        <v>32.200000000000003</v>
      </c>
      <c r="O23" s="264">
        <v>35.1</v>
      </c>
      <c r="P23" s="264">
        <f t="shared" si="4"/>
        <v>91.737891737891744</v>
      </c>
      <c r="Q23" s="75"/>
      <c r="R23" s="79"/>
      <c r="S23" s="79"/>
      <c r="T23" s="79"/>
      <c r="U23" s="79"/>
      <c r="V23" s="75"/>
      <c r="W23" s="79"/>
      <c r="X23" s="75"/>
      <c r="Y23" s="75"/>
      <c r="Z23" s="75"/>
    </row>
    <row r="24" spans="1:26">
      <c r="A24" s="78" t="s">
        <v>104</v>
      </c>
      <c r="B24" s="264" t="s">
        <v>187</v>
      </c>
      <c r="C24" s="264">
        <f>I24</f>
        <v>0.5</v>
      </c>
      <c r="D24" s="264" t="s">
        <v>187</v>
      </c>
      <c r="E24" s="264" t="s">
        <v>187</v>
      </c>
      <c r="F24" s="264" t="s">
        <v>187</v>
      </c>
      <c r="G24" s="264" t="s">
        <v>187</v>
      </c>
      <c r="H24" s="264" t="s">
        <v>187</v>
      </c>
      <c r="I24" s="264">
        <v>0.5</v>
      </c>
      <c r="J24" s="264" t="s">
        <v>187</v>
      </c>
      <c r="K24" s="264">
        <v>112.6</v>
      </c>
      <c r="L24" s="264">
        <v>62.2</v>
      </c>
      <c r="M24" s="264">
        <f t="shared" si="3"/>
        <v>181.02893890675242</v>
      </c>
      <c r="N24" s="264">
        <v>112.6</v>
      </c>
      <c r="O24" s="264">
        <v>62.7</v>
      </c>
      <c r="P24" s="264">
        <f t="shared" si="4"/>
        <v>179.58532695374799</v>
      </c>
      <c r="Q24" s="75"/>
      <c r="R24" s="79"/>
      <c r="S24" s="79"/>
      <c r="T24" s="79"/>
      <c r="U24" s="75"/>
      <c r="V24" s="75"/>
      <c r="W24" s="75"/>
      <c r="X24" s="75"/>
      <c r="Y24" s="75"/>
      <c r="Z24" s="75"/>
    </row>
    <row r="25" spans="1:26">
      <c r="A25" s="80" t="s">
        <v>105</v>
      </c>
      <c r="B25" s="262">
        <f>E25+H25</f>
        <v>5238.0999999999995</v>
      </c>
      <c r="C25" s="262">
        <f t="shared" si="6"/>
        <v>4720</v>
      </c>
      <c r="D25" s="262">
        <f>B25/C25*100</f>
        <v>110.97669491525421</v>
      </c>
      <c r="E25" s="262">
        <v>4496.8999999999996</v>
      </c>
      <c r="F25" s="262">
        <v>3978.8</v>
      </c>
      <c r="G25" s="262">
        <f t="shared" ref="G25" si="7">E25/F25%</f>
        <v>113.02151402432892</v>
      </c>
      <c r="H25" s="262">
        <v>741.2</v>
      </c>
      <c r="I25" s="262">
        <v>741.2</v>
      </c>
      <c r="J25" s="262">
        <v>100</v>
      </c>
      <c r="K25" s="262">
        <v>6799.3</v>
      </c>
      <c r="L25" s="262">
        <v>6799.3</v>
      </c>
      <c r="M25" s="262">
        <f>K25/L25%</f>
        <v>100.00000000000001</v>
      </c>
      <c r="N25" s="262">
        <v>12037.4</v>
      </c>
      <c r="O25" s="262">
        <v>11519.3</v>
      </c>
      <c r="P25" s="262">
        <f>N25/O25*100</f>
        <v>104.49766912920056</v>
      </c>
      <c r="Q25" s="75"/>
    </row>
    <row r="26" spans="1:26">
      <c r="H26" s="107"/>
      <c r="I26" s="107"/>
    </row>
    <row r="27" spans="1:26">
      <c r="A27" s="251"/>
      <c r="D27" s="108"/>
    </row>
    <row r="29" spans="1:26">
      <c r="D29" s="108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1181102362204722" right="0.47244094488188981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11</vt:i4>
      </vt:variant>
    </vt:vector>
  </HeadingPairs>
  <TitlesOfParts>
    <vt:vector size="32" baseType="lpstr">
      <vt:lpstr>Обложка</vt:lpstr>
      <vt:lpstr>Усл.обозначения</vt:lpstr>
      <vt:lpstr>Содержание </vt:lpstr>
      <vt:lpstr>1.</vt:lpstr>
      <vt:lpstr>2.1</vt:lpstr>
      <vt:lpstr>2.2</vt:lpstr>
      <vt:lpstr>2.3</vt:lpstr>
      <vt:lpstr>2.4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'10'!Заголовки_для_печати</vt:lpstr>
      <vt:lpstr>'2.1'!Заголовки_для_печати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'1.'!Область_печати</vt:lpstr>
      <vt:lpstr>'2.1'!Область_печати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2024-04-12T06:59:41Z</dcterms:modified>
</cp:coreProperties>
</file>