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05" windowWidth="15120" windowHeight="8010"/>
  </bookViews>
  <sheets>
    <sheet name="3.7.2" sheetId="1" r:id="rId1"/>
  </sheets>
  <calcPr calcId="144525"/>
</workbook>
</file>

<file path=xl/calcChain.xml><?xml version="1.0" encoding="utf-8"?>
<calcChain xmlns="http://schemas.openxmlformats.org/spreadsheetml/2006/main">
  <c r="N24" i="1" l="1"/>
  <c r="N21" i="1"/>
  <c r="N20" i="1"/>
  <c r="N18" i="1"/>
  <c r="N14" i="1"/>
  <c r="N13" i="1"/>
  <c r="N12" i="1"/>
  <c r="N9" i="1"/>
  <c r="N8" i="1"/>
  <c r="N7" i="1"/>
  <c r="N6" i="1"/>
</calcChain>
</file>

<file path=xl/sharedStrings.xml><?xml version="1.0" encoding="utf-8"?>
<sst xmlns="http://schemas.openxmlformats.org/spreadsheetml/2006/main" count="246" uniqueCount="43">
  <si>
    <t>Global indicator</t>
  </si>
  <si>
    <t>National indicator</t>
  </si>
  <si>
    <t>Measurement unit</t>
  </si>
  <si>
    <t>Years</t>
  </si>
  <si>
    <t>Data source</t>
  </si>
  <si>
    <t>Agency responsible for compilation of indicator (co-implementing agencies)</t>
  </si>
  <si>
    <t>Agency responsible for policy implementation (co-implementing agencies)</t>
  </si>
  <si>
    <t>Global without changes - 1, global with minor changes-2, alternative national-3, additional national-4</t>
  </si>
  <si>
    <t>3.7.2 Adolescent birth rate (aged 10–14 years; aged 15–19 years) per 1,000 women in that age group</t>
  </si>
  <si>
    <t>Birth rate among adolescent girls (aged 10 to -14 years; aged 15 to -19 years) per 1,000 women in this age group</t>
  </si>
  <si>
    <t xml:space="preserve">per 1,000 women
  in this age group </t>
  </si>
  <si>
    <t>Information system "Registry office registry office" Local executive body, Information system "Attached population register" Ministry of Health of the Republic of Kazakhstan, Information system of Judicial bodies "Torelik" Supreme Court of the Republic of Kazakhstan</t>
  </si>
  <si>
    <t>Aged 10 to -14 years old</t>
  </si>
  <si>
    <t>Total</t>
  </si>
  <si>
    <t>Republic of Kazakhstan</t>
  </si>
  <si>
    <t>Akmola</t>
  </si>
  <si>
    <t>Aktobe</t>
  </si>
  <si>
    <t>Almaty</t>
  </si>
  <si>
    <t>Atyrau</t>
  </si>
  <si>
    <t>West Kazakhstan</t>
  </si>
  <si>
    <t>Zhambyl</t>
  </si>
  <si>
    <t>Karagandy</t>
  </si>
  <si>
    <t>Kostanai</t>
  </si>
  <si>
    <t>Kyzylorda</t>
  </si>
  <si>
    <t>Mangistau</t>
  </si>
  <si>
    <t>Pavlodar</t>
  </si>
  <si>
    <t>North-Kazakhstan</t>
  </si>
  <si>
    <t>East Kazakhstan</t>
  </si>
  <si>
    <t>Almaty city</t>
  </si>
  <si>
    <t>Urban population</t>
  </si>
  <si>
    <t>Rural population</t>
  </si>
  <si>
    <t>Aged 15 to - 19 years old</t>
  </si>
  <si>
    <t>Ontustik Kazakhstan</t>
  </si>
  <si>
    <t>Ministry of Healthcare of the Republic of Kazakhstan</t>
  </si>
  <si>
    <t>Turkistan</t>
  </si>
  <si>
    <t>Shymkent city</t>
  </si>
  <si>
    <t>South Kazakhstan</t>
  </si>
  <si>
    <t>Astana city</t>
  </si>
  <si>
    <t>Abai</t>
  </si>
  <si>
    <t>Ulytau</t>
  </si>
  <si>
    <t>Zhetisu</t>
  </si>
  <si>
    <t>…</t>
  </si>
  <si>
    <t xml:space="preserve">
Bureau of National statistics
Agency for Strategic planning and reforms of the Republic of Kazakhstan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</si>
</sst>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b/>
      <sz val="9"/>
      <color theme="0"/>
      <name val="Calibri"/>
      <family val="2"/>
      <charset val="204"/>
      <scheme val="minor"/>
    </font>
    <font>
      <b/>
      <sz val="8"/>
      <color indexed="9"/>
      <name val="Calibri"/>
      <family val="2"/>
      <charset val="204"/>
      <scheme val="minor"/>
    </font>
    <font>
      <b/>
      <sz val="8"/>
      <color theme="0"/>
      <name val="Calibri"/>
      <family val="2"/>
      <charset val="204"/>
      <scheme val="minor"/>
    </font>
    <font>
      <sz val="8"/>
      <name val="Calibri"/>
      <family val="2"/>
      <charset val="204"/>
      <scheme val="minor"/>
    </font>
    <font>
      <sz val="8"/>
      <color rgb="FF000000"/>
      <name val="Calibri"/>
      <family val="2"/>
      <charset val="204"/>
      <scheme val="minor"/>
    </font>
    <font>
      <sz val="12"/>
      <color theme="1"/>
      <name val="Calibri"/>
      <family val="2"/>
      <scheme val="minor"/>
    </font>
    <font>
      <sz val="8"/>
      <color theme="1"/>
      <name val="Calibri"/>
      <family val="2"/>
      <charset val="204"/>
      <scheme val="minor"/>
    </font>
    <font>
      <sz val="8"/>
      <color rgb="FF7030A0"/>
      <name val="Calibri"/>
      <family val="2"/>
      <charset val="204"/>
      <scheme val="minor"/>
    </font>
    <font>
      <sz val="8"/>
      <color indexed="8"/>
      <name val="Calibri"/>
      <family val="2"/>
      <charset val="204"/>
    </font>
    <font>
      <sz val="8"/>
      <name val="Calibri"/>
      <family val="2"/>
      <charset val="204"/>
    </font>
    <font>
      <sz val="10"/>
      <color indexed="8"/>
      <name val="Arial"/>
      <family val="2"/>
    </font>
    <font>
      <sz val="9"/>
      <color indexed="8"/>
      <name val="Calibri"/>
      <family val="2"/>
      <charset val="204"/>
    </font>
    <font>
      <sz val="10"/>
      <name val="Arial"/>
      <family val="2"/>
      <charset val="204"/>
    </font>
    <font>
      <sz val="10"/>
      <color indexed="8"/>
      <name val="Arial"/>
      <family val="2"/>
      <charset val="204"/>
    </font>
  </fonts>
  <fills count="6">
    <fill>
      <patternFill patternType="none"/>
    </fill>
    <fill>
      <patternFill patternType="gray125"/>
    </fill>
    <fill>
      <patternFill patternType="solid">
        <fgColor rgb="FF214F87"/>
        <bgColor indexed="64"/>
      </patternFill>
    </fill>
    <fill>
      <patternFill patternType="solid">
        <fgColor indexed="56"/>
        <bgColor indexed="62"/>
      </patternFill>
    </fill>
    <fill>
      <patternFill patternType="solid">
        <fgColor theme="3"/>
        <bgColor indexed="64"/>
      </patternFill>
    </fill>
    <fill>
      <patternFill patternType="solid">
        <fgColor theme="0"/>
        <bgColor indexed="64"/>
      </patternFill>
    </fill>
  </fills>
  <borders count="10">
    <border>
      <left/>
      <right/>
      <top/>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style="hair">
        <color indexed="8"/>
      </right>
      <top/>
      <bottom style="thin">
        <color indexed="64"/>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47">
    <xf numFmtId="0" fontId="0" fillId="0" borderId="0" xfId="0"/>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0" borderId="8" xfId="0" applyFont="1" applyFill="1" applyBorder="1" applyAlignment="1">
      <alignment horizontal="justify" vertical="top" wrapText="1"/>
    </xf>
    <xf numFmtId="0" fontId="4" fillId="0" borderId="8" xfId="0" applyFont="1" applyFill="1" applyBorder="1" applyAlignment="1">
      <alignment vertical="top" wrapText="1"/>
    </xf>
    <xf numFmtId="0" fontId="4" fillId="0" borderId="8" xfId="0" applyFont="1" applyFill="1" applyBorder="1" applyAlignment="1">
      <alignment horizontal="center" vertical="center" wrapText="1"/>
    </xf>
    <xf numFmtId="0" fontId="0" fillId="0" borderId="8" xfId="0" applyFill="1" applyBorder="1"/>
    <xf numFmtId="0" fontId="5" fillId="0" borderId="8" xfId="0" applyFont="1" applyFill="1" applyBorder="1" applyAlignment="1">
      <alignment horizontal="left" vertical="top" wrapText="1"/>
    </xf>
    <xf numFmtId="0" fontId="5" fillId="0" borderId="8" xfId="0" applyFont="1" applyFill="1" applyBorder="1" applyAlignment="1">
      <alignment vertical="top" wrapText="1"/>
    </xf>
    <xf numFmtId="0" fontId="7" fillId="0" borderId="8" xfId="1" applyFont="1" applyFill="1" applyBorder="1" applyAlignment="1">
      <alignment vertical="top" wrapText="1"/>
    </xf>
    <xf numFmtId="0" fontId="4" fillId="0" borderId="8" xfId="0" applyFont="1" applyFill="1" applyBorder="1" applyAlignment="1">
      <alignment horizontal="center" vertical="center"/>
    </xf>
    <xf numFmtId="0" fontId="8" fillId="0" borderId="8" xfId="0" applyFont="1" applyFill="1" applyBorder="1" applyAlignment="1">
      <alignment horizontal="justify" vertical="top" wrapText="1"/>
    </xf>
    <xf numFmtId="0" fontId="4" fillId="0" borderId="8" xfId="0" applyFont="1" applyFill="1" applyBorder="1" applyAlignment="1">
      <alignment horizontal="left" vertical="top" wrapText="1"/>
    </xf>
    <xf numFmtId="0" fontId="4" fillId="0" borderId="8" xfId="0" applyFont="1" applyFill="1" applyBorder="1" applyAlignment="1">
      <alignment horizontal="right" vertical="top" wrapText="1"/>
    </xf>
    <xf numFmtId="0" fontId="4" fillId="0" borderId="8" xfId="0" applyFont="1" applyBorder="1" applyAlignment="1">
      <alignment horizontal="right"/>
    </xf>
    <xf numFmtId="0" fontId="4" fillId="0" borderId="8" xfId="0" applyFont="1" applyFill="1" applyBorder="1" applyAlignment="1">
      <alignment horizontal="left"/>
    </xf>
    <xf numFmtId="0" fontId="5" fillId="0" borderId="8" xfId="0" applyFont="1" applyFill="1" applyBorder="1" applyAlignment="1">
      <alignment wrapText="1"/>
    </xf>
    <xf numFmtId="0" fontId="7" fillId="0" borderId="8" xfId="1" applyFont="1" applyFill="1" applyBorder="1" applyAlignment="1">
      <alignment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9" fillId="0" borderId="8" xfId="0" applyFont="1" applyBorder="1" applyAlignment="1">
      <alignment horizontal="left" vertical="top" wrapText="1"/>
    </xf>
    <xf numFmtId="0" fontId="9" fillId="0" borderId="8" xfId="0" applyFont="1" applyBorder="1" applyAlignment="1">
      <alignment vertical="top" wrapText="1"/>
    </xf>
    <xf numFmtId="0" fontId="9" fillId="0" borderId="8" xfId="0" applyFont="1" applyBorder="1" applyAlignment="1">
      <alignment horizontal="right" vertical="top" wrapText="1"/>
    </xf>
    <xf numFmtId="0" fontId="9" fillId="0" borderId="8" xfId="0" applyFont="1" applyBorder="1" applyAlignment="1">
      <alignment horizontal="right"/>
    </xf>
    <xf numFmtId="0" fontId="10" fillId="0" borderId="8" xfId="0" applyFont="1" applyBorder="1" applyAlignment="1">
      <alignment horizontal="right"/>
    </xf>
    <xf numFmtId="0" fontId="9" fillId="0" borderId="8" xfId="0" applyFont="1" applyBorder="1" applyAlignment="1">
      <alignment horizontal="left"/>
    </xf>
    <xf numFmtId="2" fontId="9" fillId="5" borderId="8" xfId="0" applyNumberFormat="1" applyFont="1" applyFill="1" applyBorder="1"/>
    <xf numFmtId="2" fontId="9" fillId="5" borderId="8" xfId="0" applyNumberFormat="1" applyFont="1" applyFill="1" applyBorder="1" applyAlignment="1">
      <alignment horizontal="right"/>
    </xf>
    <xf numFmtId="2" fontId="10" fillId="5" borderId="8" xfId="0" applyNumberFormat="1" applyFont="1" applyFill="1" applyBorder="1" applyAlignment="1">
      <alignment horizontal="right" wrapText="1"/>
    </xf>
    <xf numFmtId="0" fontId="11" fillId="5" borderId="8" xfId="0" applyFont="1" applyFill="1" applyBorder="1"/>
    <xf numFmtId="0" fontId="11" fillId="5" borderId="8" xfId="0" applyFont="1" applyFill="1" applyBorder="1" applyAlignment="1">
      <alignment horizontal="right"/>
    </xf>
    <xf numFmtId="0" fontId="10" fillId="5" borderId="8" xfId="0" applyFont="1" applyFill="1" applyBorder="1"/>
    <xf numFmtId="2" fontId="10" fillId="5" borderId="8" xfId="0" applyNumberFormat="1" applyFont="1" applyFill="1" applyBorder="1"/>
    <xf numFmtId="0" fontId="13" fillId="5" borderId="8" xfId="0" applyFont="1" applyFill="1" applyBorder="1"/>
    <xf numFmtId="0" fontId="14" fillId="5" borderId="8" xfId="0" applyFont="1" applyFill="1" applyBorder="1"/>
    <xf numFmtId="0" fontId="0" fillId="0" borderId="9" xfId="0" applyFill="1" applyBorder="1"/>
    <xf numFmtId="0" fontId="5" fillId="0" borderId="9" xfId="0" applyFont="1" applyFill="1" applyBorder="1" applyAlignment="1">
      <alignment horizontal="center" wrapText="1"/>
    </xf>
    <xf numFmtId="0" fontId="12" fillId="5" borderId="8" xfId="0" applyFont="1" applyFill="1" applyBorder="1" applyAlignment="1"/>
    <xf numFmtId="0" fontId="12" fillId="5" borderId="8" xfId="0" applyFont="1" applyFill="1" applyBorder="1" applyAlignment="1">
      <alignment vertical="top" wrapText="1"/>
    </xf>
    <xf numFmtId="0" fontId="0" fillId="0" borderId="8" xfId="0" applyBorder="1"/>
  </cellXfs>
  <cellStyles count="2">
    <cellStyle name="Normal 2"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7"/>
  <sheetViews>
    <sheetView tabSelected="1" workbookViewId="0">
      <selection activeCell="C4" sqref="C4:C5"/>
    </sheetView>
  </sheetViews>
  <sheetFormatPr defaultRowHeight="15" x14ac:dyDescent="0.25"/>
  <cols>
    <col min="1" max="1" width="32.28515625" customWidth="1"/>
    <col min="2" max="2" width="31.85546875" customWidth="1"/>
    <col min="3" max="3" width="14.85546875" customWidth="1"/>
    <col min="18" max="18" width="26.28515625" customWidth="1"/>
    <col min="19" max="19" width="25.5703125" customWidth="1"/>
    <col min="20" max="20" width="25.140625" customWidth="1"/>
    <col min="21" max="21" width="16.5703125" customWidth="1"/>
  </cols>
  <sheetData>
    <row r="1" spans="1:21" x14ac:dyDescent="0.25">
      <c r="A1" s="18" t="s">
        <v>0</v>
      </c>
      <c r="B1" s="18" t="s">
        <v>1</v>
      </c>
      <c r="C1" s="18" t="s">
        <v>2</v>
      </c>
      <c r="D1" s="22" t="s">
        <v>3</v>
      </c>
      <c r="E1" s="23"/>
      <c r="F1" s="23"/>
      <c r="G1" s="23"/>
      <c r="H1" s="23"/>
      <c r="I1" s="23"/>
      <c r="J1" s="23"/>
      <c r="K1" s="23"/>
      <c r="L1" s="23"/>
      <c r="M1" s="23"/>
      <c r="N1" s="23"/>
      <c r="O1" s="23"/>
      <c r="P1" s="23"/>
      <c r="Q1" s="24"/>
      <c r="R1" s="18" t="s">
        <v>4</v>
      </c>
      <c r="S1" s="25" t="s">
        <v>5</v>
      </c>
      <c r="T1" s="18" t="s">
        <v>6</v>
      </c>
      <c r="U1" s="20" t="s">
        <v>7</v>
      </c>
    </row>
    <row r="2" spans="1:21" ht="70.5" customHeight="1" x14ac:dyDescent="0.25">
      <c r="A2" s="19"/>
      <c r="B2" s="19"/>
      <c r="C2" s="19"/>
      <c r="D2" s="1">
        <v>2010</v>
      </c>
      <c r="E2" s="1">
        <v>2011</v>
      </c>
      <c r="F2" s="1">
        <v>2012</v>
      </c>
      <c r="G2" s="1">
        <v>2013</v>
      </c>
      <c r="H2" s="1">
        <v>2014</v>
      </c>
      <c r="I2" s="1">
        <v>2015</v>
      </c>
      <c r="J2" s="1">
        <v>2016</v>
      </c>
      <c r="K2" s="2">
        <v>2017</v>
      </c>
      <c r="L2" s="2">
        <v>2018</v>
      </c>
      <c r="M2" s="2">
        <v>2019</v>
      </c>
      <c r="N2" s="2">
        <v>2020</v>
      </c>
      <c r="O2" s="2">
        <v>2021</v>
      </c>
      <c r="P2" s="2">
        <v>2022</v>
      </c>
      <c r="Q2" s="2">
        <v>2023</v>
      </c>
      <c r="R2" s="19"/>
      <c r="S2" s="26"/>
      <c r="T2" s="19"/>
      <c r="U2" s="21"/>
    </row>
    <row r="3" spans="1:21" ht="108" customHeight="1" x14ac:dyDescent="0.25">
      <c r="A3" s="3" t="s">
        <v>8</v>
      </c>
      <c r="B3" s="4" t="s">
        <v>9</v>
      </c>
      <c r="C3" s="5" t="s">
        <v>10</v>
      </c>
      <c r="D3" s="6"/>
      <c r="E3" s="6"/>
      <c r="F3" s="6"/>
      <c r="G3" s="6"/>
      <c r="H3" s="6"/>
      <c r="I3" s="6"/>
      <c r="J3" s="6"/>
      <c r="K3" s="6"/>
      <c r="L3" s="6"/>
      <c r="M3" s="6"/>
      <c r="N3" s="6"/>
      <c r="O3" s="6"/>
      <c r="P3" s="6"/>
      <c r="Q3" s="6"/>
      <c r="R3" s="7" t="s">
        <v>11</v>
      </c>
      <c r="S3" s="8" t="s">
        <v>42</v>
      </c>
      <c r="T3" s="9" t="s">
        <v>33</v>
      </c>
      <c r="U3" s="10">
        <v>1</v>
      </c>
    </row>
    <row r="4" spans="1:21" x14ac:dyDescent="0.25">
      <c r="A4" s="11"/>
      <c r="B4" s="12" t="s">
        <v>12</v>
      </c>
      <c r="C4" s="27"/>
      <c r="D4" s="6"/>
      <c r="E4" s="6"/>
      <c r="F4" s="6"/>
      <c r="G4" s="6"/>
      <c r="H4" s="6"/>
      <c r="I4" s="6"/>
      <c r="J4" s="6"/>
      <c r="K4" s="6"/>
      <c r="L4" s="6"/>
      <c r="M4" s="6"/>
      <c r="N4" s="6"/>
      <c r="O4" s="6"/>
      <c r="P4" s="6"/>
      <c r="Q4" s="6"/>
      <c r="R4" s="6"/>
      <c r="S4" s="6"/>
      <c r="T4" s="6"/>
      <c r="U4" s="6"/>
    </row>
    <row r="5" spans="1:21" x14ac:dyDescent="0.25">
      <c r="A5" s="11"/>
      <c r="B5" s="4" t="s">
        <v>13</v>
      </c>
      <c r="C5" s="28"/>
      <c r="D5" s="6"/>
      <c r="E5" s="6"/>
      <c r="F5" s="6"/>
      <c r="G5" s="6"/>
      <c r="H5" s="6"/>
      <c r="I5" s="6"/>
      <c r="J5" s="6"/>
      <c r="K5" s="6"/>
      <c r="L5" s="6"/>
      <c r="M5" s="6"/>
      <c r="N5" s="6"/>
      <c r="O5" s="6"/>
      <c r="P5" s="6"/>
      <c r="Q5" s="6"/>
      <c r="R5" s="6"/>
      <c r="S5" s="6"/>
      <c r="T5" s="6"/>
      <c r="U5" s="6"/>
    </row>
    <row r="6" spans="1:21" x14ac:dyDescent="0.25">
      <c r="A6" s="11"/>
      <c r="B6" s="13" t="s">
        <v>14</v>
      </c>
      <c r="C6" s="29"/>
      <c r="D6" s="33">
        <v>4.4364509457182476E-2</v>
      </c>
      <c r="E6" s="33">
        <v>2.1110054631062213E-2</v>
      </c>
      <c r="F6" s="33">
        <v>3.0106239606706255E-2</v>
      </c>
      <c r="G6" s="33">
        <v>3.7983853244861102E-2</v>
      </c>
      <c r="H6" s="33">
        <v>3.6910519234335221E-2</v>
      </c>
      <c r="I6" s="33">
        <v>3.2178764894322399E-2</v>
      </c>
      <c r="J6" s="33">
        <v>1.6224850467721878E-2</v>
      </c>
      <c r="K6" s="33">
        <v>2.0045070570212868E-2</v>
      </c>
      <c r="L6" s="33">
        <v>2.1771882919522399E-2</v>
      </c>
      <c r="M6" s="33">
        <v>2.4606669227582999E-2</v>
      </c>
      <c r="N6" s="34">
        <f>16/772156.5*1000</f>
        <v>2.0721187997510868E-2</v>
      </c>
      <c r="O6" s="33">
        <v>1.8479824959097987E-2</v>
      </c>
      <c r="P6" s="35">
        <v>1.5985512558332846E-2</v>
      </c>
      <c r="Q6" s="33">
        <v>1.7935591050588458E-2</v>
      </c>
      <c r="R6" s="42"/>
      <c r="S6" s="6"/>
      <c r="T6" s="6"/>
      <c r="U6" s="6"/>
    </row>
    <row r="7" spans="1:21" x14ac:dyDescent="0.25">
      <c r="A7" s="11"/>
      <c r="B7" s="14" t="s">
        <v>15</v>
      </c>
      <c r="C7" s="30"/>
      <c r="D7" s="33">
        <v>0.12195865601561071</v>
      </c>
      <c r="E7" s="33">
        <v>0</v>
      </c>
      <c r="F7" s="33">
        <v>0</v>
      </c>
      <c r="G7" s="33">
        <v>8.7657784011220194E-2</v>
      </c>
      <c r="H7" s="33">
        <v>8.6469659958062217E-2</v>
      </c>
      <c r="I7" s="33">
        <v>4.2158516020236091E-2</v>
      </c>
      <c r="J7" s="33">
        <v>4.1443905673670685E-2</v>
      </c>
      <c r="K7" s="33">
        <v>0</v>
      </c>
      <c r="L7" s="33">
        <v>7.7810414924037577E-2</v>
      </c>
      <c r="M7" s="33">
        <v>3.7500937523438083E-2</v>
      </c>
      <c r="N7" s="34">
        <f>2/27225.5*1000</f>
        <v>7.346054250610641E-2</v>
      </c>
      <c r="O7" s="33">
        <v>0</v>
      </c>
      <c r="P7" s="35">
        <v>0</v>
      </c>
      <c r="Q7" s="33">
        <v>6.1754125947539866E-2</v>
      </c>
      <c r="R7" s="42"/>
      <c r="S7" s="6"/>
      <c r="T7" s="6"/>
      <c r="U7" s="6"/>
    </row>
    <row r="8" spans="1:21" x14ac:dyDescent="0.25">
      <c r="A8" s="11"/>
      <c r="B8" s="14" t="s">
        <v>16</v>
      </c>
      <c r="C8" s="30"/>
      <c r="D8" s="33">
        <v>0</v>
      </c>
      <c r="E8" s="33">
        <v>7.8118896961174897E-2</v>
      </c>
      <c r="F8" s="33">
        <v>4.0395063723213019E-2</v>
      </c>
      <c r="G8" s="33">
        <v>8.2235151415472538E-2</v>
      </c>
      <c r="H8" s="33">
        <v>8.0871797982248639E-2</v>
      </c>
      <c r="I8" s="33">
        <v>0</v>
      </c>
      <c r="J8" s="33">
        <v>0</v>
      </c>
      <c r="K8" s="33">
        <v>0</v>
      </c>
      <c r="L8" s="33">
        <v>6.4644375131308884E-2</v>
      </c>
      <c r="M8" s="33">
        <v>3.0241173357526272E-2</v>
      </c>
      <c r="N8" s="34">
        <f>1/35133.5*1000</f>
        <v>2.8462863079397157E-2</v>
      </c>
      <c r="O8" s="33">
        <v>0</v>
      </c>
      <c r="P8" s="35">
        <v>0</v>
      </c>
      <c r="Q8" s="33">
        <v>0</v>
      </c>
      <c r="R8" s="42"/>
      <c r="S8" s="6"/>
      <c r="T8" s="6"/>
      <c r="U8" s="6"/>
    </row>
    <row r="9" spans="1:21" x14ac:dyDescent="0.25">
      <c r="A9" s="11"/>
      <c r="B9" s="14" t="s">
        <v>17</v>
      </c>
      <c r="C9" s="30"/>
      <c r="D9" s="33">
        <v>4.6470560899670062E-2</v>
      </c>
      <c r="E9" s="33">
        <v>0</v>
      </c>
      <c r="F9" s="33">
        <v>2.9852751304192071E-2</v>
      </c>
      <c r="G9" s="33">
        <v>3.0632797004112453E-2</v>
      </c>
      <c r="H9" s="33">
        <v>4.5181403334387561E-2</v>
      </c>
      <c r="I9" s="33">
        <v>5.9039283263101192E-2</v>
      </c>
      <c r="J9" s="33">
        <v>1.41013889868152E-2</v>
      </c>
      <c r="K9" s="33">
        <v>4.0006934535319456E-2</v>
      </c>
      <c r="L9" s="33">
        <v>2.5023929132232697E-2</v>
      </c>
      <c r="M9" s="33">
        <v>4.6981994150741724E-2</v>
      </c>
      <c r="N9" s="34">
        <f>3/89861.5*1000</f>
        <v>3.3384708690596086E-2</v>
      </c>
      <c r="O9" s="33">
        <v>4.2348432313971278E-2</v>
      </c>
      <c r="P9" s="35">
        <v>5.5091106918065749E-2</v>
      </c>
      <c r="Q9" s="33">
        <v>2.7242203621850973E-2</v>
      </c>
      <c r="R9" s="42"/>
      <c r="S9" s="6"/>
      <c r="T9" s="6"/>
      <c r="U9" s="6"/>
    </row>
    <row r="10" spans="1:21" x14ac:dyDescent="0.25">
      <c r="A10" s="11"/>
      <c r="B10" s="14" t="s">
        <v>18</v>
      </c>
      <c r="C10" s="30"/>
      <c r="D10" s="33">
        <v>0</v>
      </c>
      <c r="E10" s="33">
        <v>4.8264877648535161E-2</v>
      </c>
      <c r="F10" s="33">
        <v>0.14594279042615294</v>
      </c>
      <c r="G10" s="33">
        <v>4.9633949621541135E-2</v>
      </c>
      <c r="H10" s="33">
        <v>0</v>
      </c>
      <c r="I10" s="33">
        <v>9.2805271339412077E-2</v>
      </c>
      <c r="J10" s="33">
        <v>0</v>
      </c>
      <c r="K10" s="33">
        <v>0</v>
      </c>
      <c r="L10" s="33">
        <v>3.8658548371508651E-2</v>
      </c>
      <c r="M10" s="33">
        <v>3.6040581694988555E-2</v>
      </c>
      <c r="N10" s="34">
        <v>0</v>
      </c>
      <c r="O10" s="33">
        <v>9.4043887147335414E-2</v>
      </c>
      <c r="P10" s="35">
        <v>5.8892815076560662E-2</v>
      </c>
      <c r="Q10" s="33">
        <v>2.8362759696518473E-2</v>
      </c>
      <c r="R10" s="42"/>
      <c r="S10" s="6"/>
      <c r="T10" s="6"/>
      <c r="U10" s="6"/>
    </row>
    <row r="11" spans="1:21" x14ac:dyDescent="0.25">
      <c r="A11" s="11"/>
      <c r="B11" s="14" t="s">
        <v>19</v>
      </c>
      <c r="C11" s="30"/>
      <c r="D11" s="33">
        <v>0</v>
      </c>
      <c r="E11" s="33">
        <v>5.1717004551096395E-2</v>
      </c>
      <c r="F11" s="33">
        <v>5.2764879696074289E-2</v>
      </c>
      <c r="G11" s="33">
        <v>5.4102307463413317E-2</v>
      </c>
      <c r="H11" s="33">
        <v>0</v>
      </c>
      <c r="I11" s="33">
        <v>0</v>
      </c>
      <c r="J11" s="33">
        <v>0</v>
      </c>
      <c r="K11" s="33">
        <v>9.4361877801368246E-2</v>
      </c>
      <c r="L11" s="33">
        <v>4.5242727231597522E-2</v>
      </c>
      <c r="M11" s="33">
        <v>0</v>
      </c>
      <c r="N11" s="34">
        <v>0</v>
      </c>
      <c r="O11" s="33">
        <v>0</v>
      </c>
      <c r="P11" s="35">
        <v>0</v>
      </c>
      <c r="Q11" s="33">
        <v>3.5921475654219874E-2</v>
      </c>
      <c r="R11" s="42"/>
      <c r="S11" s="6"/>
      <c r="T11" s="6"/>
      <c r="U11" s="6"/>
    </row>
    <row r="12" spans="1:21" x14ac:dyDescent="0.25">
      <c r="A12" s="11"/>
      <c r="B12" s="14" t="s">
        <v>20</v>
      </c>
      <c r="C12" s="30"/>
      <c r="D12" s="33">
        <v>2.4183796856106408E-2</v>
      </c>
      <c r="E12" s="33">
        <v>4.7963931123794906E-2</v>
      </c>
      <c r="F12" s="33">
        <v>0</v>
      </c>
      <c r="G12" s="33">
        <v>0</v>
      </c>
      <c r="H12" s="33">
        <v>7.1916576770945706E-2</v>
      </c>
      <c r="I12" s="33">
        <v>2.3064858381769537E-2</v>
      </c>
      <c r="J12" s="33">
        <v>4.4069365180794566E-2</v>
      </c>
      <c r="K12" s="33">
        <v>0</v>
      </c>
      <c r="L12" s="33">
        <v>1.9564685742235265E-2</v>
      </c>
      <c r="M12" s="33">
        <v>5.5134390075809787E-2</v>
      </c>
      <c r="N12" s="34">
        <f>1/57193.5*1000</f>
        <v>1.7484504358012711E-2</v>
      </c>
      <c r="O12" s="33">
        <v>0</v>
      </c>
      <c r="P12" s="35">
        <v>1.5768518153506522E-2</v>
      </c>
      <c r="Q12" s="33">
        <v>3.1514425728377163E-2</v>
      </c>
      <c r="R12" s="42"/>
      <c r="S12" s="6"/>
      <c r="T12" s="6"/>
      <c r="U12" s="6"/>
    </row>
    <row r="13" spans="1:21" x14ac:dyDescent="0.25">
      <c r="A13" s="11"/>
      <c r="B13" s="14" t="s">
        <v>21</v>
      </c>
      <c r="C13" s="30"/>
      <c r="D13" s="33">
        <v>7.1575130028152883E-2</v>
      </c>
      <c r="E13" s="33">
        <v>2.4278916189181314E-2</v>
      </c>
      <c r="F13" s="33">
        <v>2.4758297124323786E-2</v>
      </c>
      <c r="G13" s="33">
        <v>2.5284769718959783E-2</v>
      </c>
      <c r="H13" s="33">
        <v>7.4315369657034572E-2</v>
      </c>
      <c r="I13" s="33">
        <v>0</v>
      </c>
      <c r="J13" s="33">
        <v>2.2939199651324165E-2</v>
      </c>
      <c r="K13" s="33">
        <v>2.2058012573067168E-2</v>
      </c>
      <c r="L13" s="33">
        <v>0</v>
      </c>
      <c r="M13" s="33">
        <v>4.1271151465125874E-2</v>
      </c>
      <c r="N13" s="34">
        <f>1/49848.5*1000</f>
        <v>2.0060784176053441E-2</v>
      </c>
      <c r="O13" s="33">
        <v>3.8943842978425111E-2</v>
      </c>
      <c r="P13" s="35">
        <v>0</v>
      </c>
      <c r="Q13" s="33">
        <v>0</v>
      </c>
      <c r="R13" s="42"/>
      <c r="S13" s="6"/>
      <c r="T13" s="6"/>
      <c r="U13" s="6"/>
    </row>
    <row r="14" spans="1:21" x14ac:dyDescent="0.25">
      <c r="A14" s="11"/>
      <c r="B14" s="14" t="s">
        <v>22</v>
      </c>
      <c r="C14" s="30"/>
      <c r="D14" s="33">
        <v>0.11716232840600652</v>
      </c>
      <c r="E14" s="33">
        <v>0</v>
      </c>
      <c r="F14" s="33">
        <v>3.9874793149510541E-2</v>
      </c>
      <c r="G14" s="33">
        <v>0.12152883271556177</v>
      </c>
      <c r="H14" s="33">
        <v>0.11952667436949679</v>
      </c>
      <c r="I14" s="33">
        <v>7.8627169618461654E-2</v>
      </c>
      <c r="J14" s="33">
        <v>3.8924136857265187E-2</v>
      </c>
      <c r="K14" s="33">
        <v>3.843419105636374E-2</v>
      </c>
      <c r="L14" s="33">
        <v>0</v>
      </c>
      <c r="M14" s="33">
        <v>0</v>
      </c>
      <c r="N14" s="34">
        <f>2/27532*1000</f>
        <v>7.2642742989975306E-2</v>
      </c>
      <c r="O14" s="33">
        <v>3.5585289041510239E-2</v>
      </c>
      <c r="P14" s="35">
        <v>0</v>
      </c>
      <c r="Q14" s="33">
        <v>0</v>
      </c>
      <c r="R14" s="42"/>
      <c r="S14" s="6"/>
      <c r="T14" s="6"/>
      <c r="U14" s="6"/>
    </row>
    <row r="15" spans="1:21" x14ac:dyDescent="0.25">
      <c r="A15" s="11"/>
      <c r="B15" s="14" t="s">
        <v>23</v>
      </c>
      <c r="C15" s="30"/>
      <c r="D15" s="33">
        <v>3.2583903551645491E-2</v>
      </c>
      <c r="E15" s="33">
        <v>0</v>
      </c>
      <c r="F15" s="33">
        <v>3.3861573885954219E-2</v>
      </c>
      <c r="G15" s="33">
        <v>3.4355406682126596E-2</v>
      </c>
      <c r="H15" s="33">
        <v>3.3963930306015008E-2</v>
      </c>
      <c r="I15" s="33">
        <v>0</v>
      </c>
      <c r="J15" s="33">
        <v>9.5568793603262078E-2</v>
      </c>
      <c r="K15" s="33">
        <v>0</v>
      </c>
      <c r="L15" s="33">
        <v>2.8483130865744763E-2</v>
      </c>
      <c r="M15" s="33">
        <v>0</v>
      </c>
      <c r="N15" s="34">
        <v>0</v>
      </c>
      <c r="O15" s="33">
        <v>0</v>
      </c>
      <c r="P15" s="35">
        <v>0</v>
      </c>
      <c r="Q15" s="33">
        <v>0</v>
      </c>
      <c r="R15" s="42"/>
      <c r="S15" s="6"/>
      <c r="T15" s="6"/>
      <c r="U15" s="6"/>
    </row>
    <row r="16" spans="1:21" x14ac:dyDescent="0.25">
      <c r="A16" s="11"/>
      <c r="B16" s="14" t="s">
        <v>24</v>
      </c>
      <c r="C16" s="30"/>
      <c r="D16" s="33">
        <v>0</v>
      </c>
      <c r="E16" s="33">
        <v>0</v>
      </c>
      <c r="F16" s="33">
        <v>4.5102947477617658E-2</v>
      </c>
      <c r="G16" s="33">
        <v>4.5957994393124688E-2</v>
      </c>
      <c r="H16" s="33">
        <v>0</v>
      </c>
      <c r="I16" s="33">
        <v>4.1869910189042646E-2</v>
      </c>
      <c r="J16" s="33">
        <v>0</v>
      </c>
      <c r="K16" s="33">
        <v>0</v>
      </c>
      <c r="L16" s="33">
        <v>0</v>
      </c>
      <c r="M16" s="33">
        <v>0</v>
      </c>
      <c r="N16" s="34">
        <v>0</v>
      </c>
      <c r="O16" s="33">
        <v>2.9062163968729113E-2</v>
      </c>
      <c r="P16" s="35">
        <v>0</v>
      </c>
      <c r="Q16" s="33">
        <v>2.5108909896676836E-2</v>
      </c>
      <c r="R16" s="42"/>
      <c r="S16" s="6"/>
      <c r="T16" s="6"/>
      <c r="U16" s="6"/>
    </row>
    <row r="17" spans="1:21" x14ac:dyDescent="0.25">
      <c r="A17" s="11"/>
      <c r="B17" s="13" t="s">
        <v>36</v>
      </c>
      <c r="C17" s="30"/>
      <c r="D17" s="33">
        <v>8.4840669223198821E-3</v>
      </c>
      <c r="E17" s="33">
        <v>0</v>
      </c>
      <c r="F17" s="33">
        <v>8.2942122986579964E-3</v>
      </c>
      <c r="G17" s="33">
        <v>8.4691574458714974E-3</v>
      </c>
      <c r="H17" s="33">
        <v>0</v>
      </c>
      <c r="I17" s="33">
        <v>2.3944448878601643E-2</v>
      </c>
      <c r="J17" s="33">
        <v>7.7102191244275168E-3</v>
      </c>
      <c r="K17" s="33">
        <v>1.474518477559672E-2</v>
      </c>
      <c r="L17" s="34" t="s">
        <v>41</v>
      </c>
      <c r="M17" s="34" t="s">
        <v>41</v>
      </c>
      <c r="N17" s="34" t="s">
        <v>41</v>
      </c>
      <c r="O17" s="36"/>
      <c r="P17" s="36"/>
      <c r="Q17" s="36"/>
      <c r="R17" s="42"/>
      <c r="S17" s="6"/>
      <c r="T17" s="6"/>
      <c r="U17" s="6"/>
    </row>
    <row r="18" spans="1:21" x14ac:dyDescent="0.25">
      <c r="A18" s="11"/>
      <c r="B18" s="14" t="s">
        <v>25</v>
      </c>
      <c r="C18" s="30"/>
      <c r="D18" s="33">
        <v>9.3883490588180074E-2</v>
      </c>
      <c r="E18" s="33">
        <v>0</v>
      </c>
      <c r="F18" s="33">
        <v>9.644364074743822E-2</v>
      </c>
      <c r="G18" s="33">
        <v>9.8519740893081451E-2</v>
      </c>
      <c r="H18" s="33">
        <v>0</v>
      </c>
      <c r="I18" s="33">
        <v>0</v>
      </c>
      <c r="J18" s="33">
        <v>0</v>
      </c>
      <c r="K18" s="33">
        <v>0</v>
      </c>
      <c r="L18" s="33">
        <v>0</v>
      </c>
      <c r="M18" s="33">
        <v>0</v>
      </c>
      <c r="N18" s="34">
        <f>2/25961*1000</f>
        <v>7.7038634875390005E-2</v>
      </c>
      <c r="O18" s="34">
        <v>0</v>
      </c>
      <c r="P18" s="35">
        <v>7.0775164994603387E-2</v>
      </c>
      <c r="Q18" s="33">
        <v>0</v>
      </c>
      <c r="R18" s="42"/>
      <c r="S18" s="6"/>
      <c r="T18" s="6"/>
      <c r="U18" s="6"/>
    </row>
    <row r="19" spans="1:21" x14ac:dyDescent="0.25">
      <c r="A19" s="11"/>
      <c r="B19" s="14" t="s">
        <v>26</v>
      </c>
      <c r="C19" s="30"/>
      <c r="D19" s="33">
        <v>5.7520851308599366E-2</v>
      </c>
      <c r="E19" s="33">
        <v>0.11716804827323589</v>
      </c>
      <c r="F19" s="33">
        <v>0</v>
      </c>
      <c r="G19" s="33">
        <v>6.0560181680545042E-2</v>
      </c>
      <c r="H19" s="33">
        <v>0</v>
      </c>
      <c r="I19" s="33">
        <v>0.17846519928613921</v>
      </c>
      <c r="J19" s="33">
        <v>0</v>
      </c>
      <c r="K19" s="33">
        <v>0</v>
      </c>
      <c r="L19" s="33">
        <v>5.7001168523954739E-2</v>
      </c>
      <c r="M19" s="33">
        <v>0</v>
      </c>
      <c r="N19" s="34">
        <v>0</v>
      </c>
      <c r="O19" s="34">
        <v>5.2865299217593573E-2</v>
      </c>
      <c r="P19" s="35">
        <v>5.3940341981768163E-2</v>
      </c>
      <c r="Q19" s="33">
        <v>5.4000054000053997E-2</v>
      </c>
      <c r="R19" s="42"/>
      <c r="S19" s="6"/>
      <c r="T19" s="6"/>
      <c r="U19" s="6"/>
    </row>
    <row r="20" spans="1:21" x14ac:dyDescent="0.25">
      <c r="A20" s="11"/>
      <c r="B20" s="14" t="s">
        <v>34</v>
      </c>
      <c r="C20" s="30"/>
      <c r="D20" s="34" t="s">
        <v>41</v>
      </c>
      <c r="E20" s="34" t="s">
        <v>41</v>
      </c>
      <c r="F20" s="34" t="s">
        <v>41</v>
      </c>
      <c r="G20" s="34" t="s">
        <v>41</v>
      </c>
      <c r="H20" s="34" t="s">
        <v>41</v>
      </c>
      <c r="I20" s="34" t="s">
        <v>41</v>
      </c>
      <c r="J20" s="34" t="s">
        <v>41</v>
      </c>
      <c r="K20" s="34" t="s">
        <v>41</v>
      </c>
      <c r="L20" s="33">
        <v>0</v>
      </c>
      <c r="M20" s="33">
        <v>0</v>
      </c>
      <c r="N20" s="34">
        <f>1/112757*1000</f>
        <v>8.8686289986431004E-3</v>
      </c>
      <c r="O20" s="33">
        <v>8.4581974735364156E-3</v>
      </c>
      <c r="P20" s="35">
        <v>0</v>
      </c>
      <c r="Q20" s="33">
        <v>2.4083521653092927E-2</v>
      </c>
      <c r="R20" s="42"/>
      <c r="S20" s="6"/>
      <c r="T20" s="6"/>
      <c r="U20" s="6"/>
    </row>
    <row r="21" spans="1:21" x14ac:dyDescent="0.25">
      <c r="A21" s="11"/>
      <c r="B21" s="14" t="s">
        <v>27</v>
      </c>
      <c r="C21" s="30"/>
      <c r="D21" s="33">
        <v>7.4918526102863148E-2</v>
      </c>
      <c r="E21" s="33">
        <v>2.5402309069894453E-2</v>
      </c>
      <c r="F21" s="33">
        <v>7.8036599165008394E-2</v>
      </c>
      <c r="G21" s="33">
        <v>5.3356098602070218E-2</v>
      </c>
      <c r="H21" s="33">
        <v>5.2103007646116369E-2</v>
      </c>
      <c r="I21" s="33">
        <v>2.5135101168782203E-2</v>
      </c>
      <c r="J21" s="33">
        <v>0</v>
      </c>
      <c r="K21" s="33">
        <v>6.9006762662740959E-2</v>
      </c>
      <c r="L21" s="33">
        <v>0</v>
      </c>
      <c r="M21" s="33">
        <v>4.1949828005705181E-2</v>
      </c>
      <c r="N21" s="34">
        <f>1/49249*1000</f>
        <v>2.0304980811793133E-2</v>
      </c>
      <c r="O21" s="33">
        <v>0</v>
      </c>
      <c r="P21" s="35">
        <v>0</v>
      </c>
      <c r="Q21" s="33">
        <v>0</v>
      </c>
      <c r="R21" s="42"/>
      <c r="S21" s="6"/>
      <c r="T21" s="6"/>
      <c r="U21" s="6"/>
    </row>
    <row r="22" spans="1:21" x14ac:dyDescent="0.25">
      <c r="A22" s="11"/>
      <c r="B22" s="14" t="s">
        <v>37</v>
      </c>
      <c r="C22" s="30"/>
      <c r="D22" s="33">
        <v>0.11965300628178284</v>
      </c>
      <c r="E22" s="33">
        <v>5.3822761645900052E-2</v>
      </c>
      <c r="F22" s="33">
        <v>0</v>
      </c>
      <c r="G22" s="33">
        <v>0</v>
      </c>
      <c r="H22" s="33">
        <v>9.5374344301382918E-2</v>
      </c>
      <c r="I22" s="33">
        <v>4.4166685069452115E-2</v>
      </c>
      <c r="J22" s="33">
        <v>0</v>
      </c>
      <c r="K22" s="33">
        <v>0</v>
      </c>
      <c r="L22" s="33">
        <v>6.269592476489029E-2</v>
      </c>
      <c r="M22" s="33">
        <v>2.776119817331316E-2</v>
      </c>
      <c r="N22" s="34">
        <v>0</v>
      </c>
      <c r="O22" s="33">
        <v>2.2077979423323176E-2</v>
      </c>
      <c r="P22" s="35">
        <v>0</v>
      </c>
      <c r="Q22" s="33">
        <v>0</v>
      </c>
      <c r="R22" s="42"/>
      <c r="S22" s="6"/>
      <c r="T22" s="6"/>
      <c r="U22" s="6"/>
    </row>
    <row r="23" spans="1:21" x14ac:dyDescent="0.25">
      <c r="A23" s="11"/>
      <c r="B23" s="14" t="s">
        <v>28</v>
      </c>
      <c r="C23" s="30"/>
      <c r="D23" s="33">
        <v>5.917947655752985E-2</v>
      </c>
      <c r="E23" s="33">
        <v>2.8317782151301912E-2</v>
      </c>
      <c r="F23" s="33">
        <v>0</v>
      </c>
      <c r="G23" s="33">
        <v>2.8897140627934866E-2</v>
      </c>
      <c r="H23" s="33">
        <v>0</v>
      </c>
      <c r="I23" s="33">
        <v>0</v>
      </c>
      <c r="J23" s="33">
        <v>0</v>
      </c>
      <c r="K23" s="33">
        <v>2.0930573288402372E-2</v>
      </c>
      <c r="L23" s="33">
        <v>1.9000028500042749E-2</v>
      </c>
      <c r="M23" s="33">
        <v>0</v>
      </c>
      <c r="N23" s="34">
        <v>0</v>
      </c>
      <c r="O23" s="33">
        <v>0</v>
      </c>
      <c r="P23" s="35">
        <v>1.2723779471454201E-2</v>
      </c>
      <c r="Q23" s="33">
        <v>0</v>
      </c>
      <c r="R23" s="42"/>
      <c r="S23" s="6"/>
      <c r="T23" s="6"/>
      <c r="U23" s="6"/>
    </row>
    <row r="24" spans="1:21" x14ac:dyDescent="0.25">
      <c r="A24" s="11"/>
      <c r="B24" s="14" t="s">
        <v>35</v>
      </c>
      <c r="C24" s="30"/>
      <c r="D24" s="34" t="s">
        <v>41</v>
      </c>
      <c r="E24" s="34" t="s">
        <v>41</v>
      </c>
      <c r="F24" s="34" t="s">
        <v>41</v>
      </c>
      <c r="G24" s="34" t="s">
        <v>41</v>
      </c>
      <c r="H24" s="34" t="s">
        <v>41</v>
      </c>
      <c r="I24" s="34" t="s">
        <v>41</v>
      </c>
      <c r="J24" s="34" t="s">
        <v>41</v>
      </c>
      <c r="K24" s="34" t="s">
        <v>41</v>
      </c>
      <c r="L24" s="33">
        <v>0.02</v>
      </c>
      <c r="M24" s="33">
        <v>6.6134650147700716E-2</v>
      </c>
      <c r="N24" s="34">
        <f>2/48631.5*1000</f>
        <v>4.1125607887891588E-2</v>
      </c>
      <c r="O24" s="33">
        <v>1.9225038690390366E-2</v>
      </c>
      <c r="P24" s="35">
        <v>5.1637333792331853E-2</v>
      </c>
      <c r="Q24" s="33">
        <v>0</v>
      </c>
      <c r="R24" s="42"/>
      <c r="S24" s="6"/>
      <c r="T24" s="6"/>
      <c r="U24" s="6"/>
    </row>
    <row r="25" spans="1:21" x14ac:dyDescent="0.25">
      <c r="A25" s="11"/>
      <c r="B25" s="14" t="s">
        <v>38</v>
      </c>
      <c r="C25" s="31"/>
      <c r="D25" s="34"/>
      <c r="E25" s="34"/>
      <c r="F25" s="34"/>
      <c r="G25" s="34"/>
      <c r="H25" s="34"/>
      <c r="I25" s="34"/>
      <c r="J25" s="34"/>
      <c r="K25" s="34"/>
      <c r="L25" s="33"/>
      <c r="M25" s="33"/>
      <c r="N25" s="34"/>
      <c r="O25" s="33"/>
      <c r="P25" s="35">
        <v>0</v>
      </c>
      <c r="Q25" s="33">
        <v>3.9410420115078428E-2</v>
      </c>
      <c r="R25" s="42"/>
      <c r="S25" s="6"/>
      <c r="T25" s="6"/>
      <c r="U25" s="6"/>
    </row>
    <row r="26" spans="1:21" x14ac:dyDescent="0.25">
      <c r="A26" s="11"/>
      <c r="B26" s="14" t="s">
        <v>39</v>
      </c>
      <c r="C26" s="31"/>
      <c r="D26" s="34"/>
      <c r="E26" s="34"/>
      <c r="F26" s="34"/>
      <c r="G26" s="34"/>
      <c r="H26" s="34"/>
      <c r="I26" s="34"/>
      <c r="J26" s="34"/>
      <c r="K26" s="34"/>
      <c r="L26" s="33"/>
      <c r="M26" s="33"/>
      <c r="N26" s="34"/>
      <c r="O26" s="33"/>
      <c r="P26" s="35">
        <v>0</v>
      </c>
      <c r="Q26" s="33">
        <v>0</v>
      </c>
      <c r="R26" s="42"/>
      <c r="S26" s="6"/>
      <c r="T26" s="6"/>
      <c r="U26" s="6"/>
    </row>
    <row r="27" spans="1:21" x14ac:dyDescent="0.25">
      <c r="A27" s="11"/>
      <c r="B27" s="14" t="s">
        <v>40</v>
      </c>
      <c r="C27" s="31"/>
      <c r="D27" s="34"/>
      <c r="E27" s="34"/>
      <c r="F27" s="34"/>
      <c r="G27" s="34"/>
      <c r="H27" s="34"/>
      <c r="I27" s="34"/>
      <c r="J27" s="34"/>
      <c r="K27" s="34"/>
      <c r="L27" s="33"/>
      <c r="M27" s="33"/>
      <c r="N27" s="34"/>
      <c r="O27" s="33"/>
      <c r="P27" s="35">
        <v>0</v>
      </c>
      <c r="Q27" s="33">
        <v>6.0181145247194055E-2</v>
      </c>
      <c r="R27" s="42"/>
      <c r="S27" s="6"/>
      <c r="T27" s="6"/>
      <c r="U27" s="6"/>
    </row>
    <row r="28" spans="1:21" x14ac:dyDescent="0.25">
      <c r="A28" s="11"/>
      <c r="B28" s="15" t="s">
        <v>29</v>
      </c>
      <c r="C28" s="32"/>
      <c r="D28" s="36"/>
      <c r="E28" s="36"/>
      <c r="F28" s="36"/>
      <c r="G28" s="36"/>
      <c r="H28" s="36"/>
      <c r="I28" s="36"/>
      <c r="J28" s="36"/>
      <c r="K28" s="36"/>
      <c r="L28" s="36"/>
      <c r="M28" s="36"/>
      <c r="N28" s="37"/>
      <c r="O28" s="33"/>
      <c r="P28" s="33"/>
      <c r="Q28" s="44"/>
      <c r="R28" s="42"/>
      <c r="S28" s="6"/>
      <c r="T28" s="6"/>
      <c r="U28" s="6"/>
    </row>
    <row r="29" spans="1:21" x14ac:dyDescent="0.25">
      <c r="A29" s="11"/>
      <c r="B29" s="13" t="s">
        <v>14</v>
      </c>
      <c r="C29" s="29"/>
      <c r="D29" s="33">
        <v>6.0782652630939127E-2</v>
      </c>
      <c r="E29" s="33">
        <v>2.2434099831744249E-2</v>
      </c>
      <c r="F29" s="33">
        <v>3.7580916410646668E-2</v>
      </c>
      <c r="G29" s="33">
        <v>3.0767574053704796E-2</v>
      </c>
      <c r="H29" s="33">
        <v>3.6529079887271262E-2</v>
      </c>
      <c r="I29" s="33">
        <v>3.7758581924966832E-2</v>
      </c>
      <c r="J29" s="33">
        <v>1.2974838544352864E-2</v>
      </c>
      <c r="K29" s="33">
        <v>1.8259003971333364E-2</v>
      </c>
      <c r="L29" s="33">
        <v>2.8134420634909472E-2</v>
      </c>
      <c r="M29" s="33">
        <v>1.821818356902024E-2</v>
      </c>
      <c r="N29" s="34">
        <v>2.1755315548765749E-2</v>
      </c>
      <c r="O29" s="33">
        <v>1.811485497360326E-2</v>
      </c>
      <c r="P29" s="35">
        <v>1.4089680818409176E-2</v>
      </c>
      <c r="Q29" s="33">
        <v>1.5669053912317935E-2</v>
      </c>
      <c r="R29" s="42"/>
      <c r="S29" s="6"/>
      <c r="T29" s="6"/>
      <c r="U29" s="6"/>
    </row>
    <row r="30" spans="1:21" x14ac:dyDescent="0.25">
      <c r="A30" s="11"/>
      <c r="B30" s="14" t="s">
        <v>15</v>
      </c>
      <c r="C30" s="30"/>
      <c r="D30" s="33">
        <v>0.29804778699518153</v>
      </c>
      <c r="E30" s="33">
        <v>0</v>
      </c>
      <c r="F30" s="33">
        <v>0</v>
      </c>
      <c r="G30" s="33">
        <v>0.10660980810234541</v>
      </c>
      <c r="H30" s="33">
        <v>0.20838760093774422</v>
      </c>
      <c r="I30" s="33">
        <v>0.10084203095850351</v>
      </c>
      <c r="J30" s="33">
        <v>9.8019996079200158E-2</v>
      </c>
      <c r="K30" s="33">
        <v>0</v>
      </c>
      <c r="L30" s="33">
        <v>0.18404343425048311</v>
      </c>
      <c r="M30" s="33">
        <v>0</v>
      </c>
      <c r="N30" s="34">
        <v>0</v>
      </c>
      <c r="O30" s="33">
        <v>0</v>
      </c>
      <c r="P30" s="35">
        <v>0</v>
      </c>
      <c r="Q30" s="33">
        <v>0.11543345261456769</v>
      </c>
      <c r="R30" s="42"/>
      <c r="S30" s="6"/>
      <c r="T30" s="6"/>
      <c r="U30" s="6"/>
    </row>
    <row r="31" spans="1:21" x14ac:dyDescent="0.25">
      <c r="A31" s="11"/>
      <c r="B31" s="14" t="s">
        <v>16</v>
      </c>
      <c r="C31" s="30"/>
      <c r="D31" s="33">
        <v>0</v>
      </c>
      <c r="E31" s="33">
        <v>7.1790085789152511E-2</v>
      </c>
      <c r="F31" s="33">
        <v>7.370554634236226E-2</v>
      </c>
      <c r="G31" s="33">
        <v>7.5582933373644232E-2</v>
      </c>
      <c r="H31" s="33">
        <v>7.313149041977475E-2</v>
      </c>
      <c r="I31" s="33">
        <v>0</v>
      </c>
      <c r="J31" s="33">
        <v>0</v>
      </c>
      <c r="K31" s="33">
        <v>0</v>
      </c>
      <c r="L31" s="33">
        <v>4.9597024178549283E-2</v>
      </c>
      <c r="M31" s="33">
        <v>4.5626682483916596E-2</v>
      </c>
      <c r="N31" s="34">
        <v>4.2130985233089675E-2</v>
      </c>
      <c r="O31" s="33">
        <v>0</v>
      </c>
      <c r="P31" s="35">
        <v>0</v>
      </c>
      <c r="Q31" s="33">
        <v>0</v>
      </c>
      <c r="R31" s="42"/>
      <c r="S31" s="6"/>
      <c r="T31" s="6"/>
      <c r="U31" s="6"/>
    </row>
    <row r="32" spans="1:21" x14ac:dyDescent="0.25">
      <c r="A32" s="11"/>
      <c r="B32" s="14" t="s">
        <v>17</v>
      </c>
      <c r="C32" s="30"/>
      <c r="D32" s="33">
        <v>0.20984890878567433</v>
      </c>
      <c r="E32" s="33">
        <v>0</v>
      </c>
      <c r="F32" s="33">
        <v>0</v>
      </c>
      <c r="G32" s="33">
        <v>0</v>
      </c>
      <c r="H32" s="33">
        <v>6.8401792126953728E-2</v>
      </c>
      <c r="I32" s="33">
        <v>6.6002244076298594E-2</v>
      </c>
      <c r="J32" s="33">
        <v>0</v>
      </c>
      <c r="K32" s="33">
        <v>0.12179526216430181</v>
      </c>
      <c r="L32" s="33">
        <v>0</v>
      </c>
      <c r="M32" s="33">
        <v>0</v>
      </c>
      <c r="N32" s="34">
        <v>0.1052133200063128</v>
      </c>
      <c r="O32" s="33">
        <v>4.9002793159210072E-2</v>
      </c>
      <c r="P32" s="35">
        <v>0</v>
      </c>
      <c r="Q32" s="33">
        <v>9.7167565466647232E-2</v>
      </c>
      <c r="R32" s="42"/>
      <c r="S32" s="6"/>
      <c r="T32" s="6"/>
      <c r="U32" s="6"/>
    </row>
    <row r="33" spans="1:21" x14ac:dyDescent="0.25">
      <c r="A33" s="11"/>
      <c r="B33" s="14" t="s">
        <v>18</v>
      </c>
      <c r="C33" s="30"/>
      <c r="D33" s="33">
        <v>0</v>
      </c>
      <c r="E33" s="33">
        <v>0.10779346771585642</v>
      </c>
      <c r="F33" s="33">
        <v>0.21600604816934876</v>
      </c>
      <c r="G33" s="33">
        <v>0.11289867344058707</v>
      </c>
      <c r="H33" s="33">
        <v>0</v>
      </c>
      <c r="I33" s="33">
        <v>0</v>
      </c>
      <c r="J33" s="33">
        <v>0</v>
      </c>
      <c r="K33" s="33">
        <v>0</v>
      </c>
      <c r="L33" s="33">
        <v>0</v>
      </c>
      <c r="M33" s="33">
        <v>6.9228106611284188E-2</v>
      </c>
      <c r="N33" s="34">
        <v>0</v>
      </c>
      <c r="O33" s="33">
        <v>0.11569722037428051</v>
      </c>
      <c r="P33" s="35">
        <v>5.4871189881752581E-2</v>
      </c>
      <c r="Q33" s="33">
        <v>5.2463144640889775E-2</v>
      </c>
      <c r="R33" s="42"/>
      <c r="S33" s="6"/>
      <c r="T33" s="6"/>
      <c r="U33" s="6"/>
    </row>
    <row r="34" spans="1:21" x14ac:dyDescent="0.25">
      <c r="A34" s="11"/>
      <c r="B34" s="14" t="s">
        <v>19</v>
      </c>
      <c r="C34" s="30"/>
      <c r="D34" s="33">
        <v>0</v>
      </c>
      <c r="E34" s="33">
        <v>0</v>
      </c>
      <c r="F34" s="33">
        <v>0.13100150651732495</v>
      </c>
      <c r="G34" s="33">
        <v>0</v>
      </c>
      <c r="H34" s="33">
        <v>0</v>
      </c>
      <c r="I34" s="33">
        <v>0</v>
      </c>
      <c r="J34" s="33">
        <v>0</v>
      </c>
      <c r="K34" s="33">
        <v>0.10813148788927336</v>
      </c>
      <c r="L34" s="33">
        <v>0.10083186286866651</v>
      </c>
      <c r="M34" s="33">
        <v>0</v>
      </c>
      <c r="N34" s="34">
        <v>0</v>
      </c>
      <c r="O34" s="33">
        <v>0</v>
      </c>
      <c r="P34" s="35">
        <v>0</v>
      </c>
      <c r="Q34" s="33">
        <v>6.589785831960461E-2</v>
      </c>
      <c r="R34" s="42"/>
      <c r="S34" s="6"/>
      <c r="T34" s="6"/>
      <c r="U34" s="6"/>
    </row>
    <row r="35" spans="1:21" x14ac:dyDescent="0.25">
      <c r="A35" s="11"/>
      <c r="B35" s="14" t="s">
        <v>20</v>
      </c>
      <c r="C35" s="30"/>
      <c r="D35" s="33">
        <v>6.4304546331425627E-2</v>
      </c>
      <c r="E35" s="33">
        <v>0.13025921583952066</v>
      </c>
      <c r="F35" s="33">
        <v>0</v>
      </c>
      <c r="G35" s="33">
        <v>0</v>
      </c>
      <c r="H35" s="33">
        <v>0</v>
      </c>
      <c r="I35" s="33">
        <v>0</v>
      </c>
      <c r="J35" s="33">
        <v>5.9997000149992499E-2</v>
      </c>
      <c r="K35" s="33">
        <v>0</v>
      </c>
      <c r="L35" s="33">
        <v>5.373310765428118E-2</v>
      </c>
      <c r="M35" s="33">
        <v>0</v>
      </c>
      <c r="N35" s="34">
        <v>0</v>
      </c>
      <c r="O35" s="33">
        <v>0</v>
      </c>
      <c r="P35" s="35">
        <v>3.9432954119757883E-2</v>
      </c>
      <c r="Q35" s="33">
        <v>7.8178442294537284E-2</v>
      </c>
      <c r="R35" s="42"/>
      <c r="S35" s="6"/>
      <c r="T35" s="6"/>
      <c r="U35" s="6"/>
    </row>
    <row r="36" spans="1:21" x14ac:dyDescent="0.25">
      <c r="A36" s="11"/>
      <c r="B36" s="14" t="s">
        <v>21</v>
      </c>
      <c r="C36" s="30"/>
      <c r="D36" s="33">
        <v>9.907693323865982E-2</v>
      </c>
      <c r="E36" s="33">
        <v>0</v>
      </c>
      <c r="F36" s="33">
        <v>3.3937995282618656E-2</v>
      </c>
      <c r="G36" s="33">
        <v>3.4676468548443022E-2</v>
      </c>
      <c r="H36" s="33">
        <v>0.10137532524583516</v>
      </c>
      <c r="I36" s="33">
        <v>0</v>
      </c>
      <c r="J36" s="33">
        <v>3.0847536053057761E-2</v>
      </c>
      <c r="K36" s="33">
        <v>0</v>
      </c>
      <c r="L36" s="33">
        <v>0</v>
      </c>
      <c r="M36" s="33">
        <v>2.702447065818098E-2</v>
      </c>
      <c r="N36" s="34">
        <v>2.6016937026003929E-2</v>
      </c>
      <c r="O36" s="33">
        <v>5.0039406032250398E-2</v>
      </c>
      <c r="P36" s="35">
        <v>0</v>
      </c>
      <c r="Q36" s="33">
        <v>0</v>
      </c>
      <c r="R36" s="42"/>
      <c r="S36" s="6"/>
      <c r="T36" s="6"/>
      <c r="U36" s="6"/>
    </row>
    <row r="37" spans="1:21" x14ac:dyDescent="0.25">
      <c r="A37" s="11"/>
      <c r="B37" s="14" t="s">
        <v>22</v>
      </c>
      <c r="C37" s="30"/>
      <c r="D37" s="33">
        <v>0.27879745364992337</v>
      </c>
      <c r="E37" s="33">
        <v>0</v>
      </c>
      <c r="F37" s="33">
        <v>0</v>
      </c>
      <c r="G37" s="33">
        <v>9.5034449988120703E-2</v>
      </c>
      <c r="H37" s="33">
        <v>9.2289234460800146E-2</v>
      </c>
      <c r="I37" s="33">
        <v>8.8754770568918076E-2</v>
      </c>
      <c r="J37" s="33">
        <v>0</v>
      </c>
      <c r="K37" s="33">
        <v>8.1459758879113719E-2</v>
      </c>
      <c r="L37" s="33">
        <v>0</v>
      </c>
      <c r="M37" s="33">
        <v>0</v>
      </c>
      <c r="N37" s="34">
        <v>0.1346483993671525</v>
      </c>
      <c r="O37" s="33">
        <v>6.463706289186219E-2</v>
      </c>
      <c r="P37" s="35">
        <v>0</v>
      </c>
      <c r="Q37" s="33">
        <v>0</v>
      </c>
      <c r="R37" s="42"/>
      <c r="S37" s="6"/>
      <c r="T37" s="6"/>
      <c r="U37" s="6"/>
    </row>
    <row r="38" spans="1:21" x14ac:dyDescent="0.25">
      <c r="A38" s="11"/>
      <c r="B38" s="14" t="s">
        <v>23</v>
      </c>
      <c r="C38" s="30"/>
      <c r="D38" s="33">
        <v>8.5921725308244185E-2</v>
      </c>
      <c r="E38" s="33">
        <v>0</v>
      </c>
      <c r="F38" s="33">
        <v>8.9641880686656808E-2</v>
      </c>
      <c r="G38" s="33">
        <v>0</v>
      </c>
      <c r="H38" s="33">
        <v>0</v>
      </c>
      <c r="I38" s="33">
        <v>0</v>
      </c>
      <c r="J38" s="33">
        <v>0</v>
      </c>
      <c r="K38" s="33">
        <v>0</v>
      </c>
      <c r="L38" s="33">
        <v>0</v>
      </c>
      <c r="M38" s="33">
        <v>0</v>
      </c>
      <c r="N38" s="34">
        <v>0</v>
      </c>
      <c r="O38" s="33">
        <v>0</v>
      </c>
      <c r="P38" s="35">
        <v>0</v>
      </c>
      <c r="Q38" s="33">
        <v>0</v>
      </c>
      <c r="R38" s="42"/>
      <c r="S38" s="6"/>
      <c r="T38" s="6"/>
      <c r="U38" s="6"/>
    </row>
    <row r="39" spans="1:21" x14ac:dyDescent="0.25">
      <c r="A39" s="11"/>
      <c r="B39" s="14" t="s">
        <v>24</v>
      </c>
      <c r="C39" s="30"/>
      <c r="D39" s="33">
        <v>0</v>
      </c>
      <c r="E39" s="33">
        <v>0</v>
      </c>
      <c r="F39" s="33">
        <v>0</v>
      </c>
      <c r="G39" s="33">
        <v>0</v>
      </c>
      <c r="H39" s="33">
        <v>0</v>
      </c>
      <c r="I39" s="33">
        <v>0.1065019436604718</v>
      </c>
      <c r="J39" s="33">
        <v>0</v>
      </c>
      <c r="K39" s="33">
        <v>0</v>
      </c>
      <c r="L39" s="33">
        <v>0</v>
      </c>
      <c r="M39" s="33">
        <v>0</v>
      </c>
      <c r="N39" s="34">
        <v>0</v>
      </c>
      <c r="O39" s="33">
        <v>0</v>
      </c>
      <c r="P39" s="35">
        <v>0</v>
      </c>
      <c r="Q39" s="33">
        <v>6.083095078776081E-2</v>
      </c>
      <c r="R39" s="42"/>
      <c r="S39" s="6"/>
      <c r="T39" s="6"/>
      <c r="U39" s="6"/>
    </row>
    <row r="40" spans="1:21" x14ac:dyDescent="0.25">
      <c r="A40" s="11"/>
      <c r="B40" s="13" t="s">
        <v>36</v>
      </c>
      <c r="C40" s="30"/>
      <c r="D40" s="33">
        <v>0</v>
      </c>
      <c r="E40" s="33">
        <v>0</v>
      </c>
      <c r="F40" s="33">
        <v>2.390914524805738E-2</v>
      </c>
      <c r="G40" s="33">
        <v>0</v>
      </c>
      <c r="H40" s="33">
        <v>0</v>
      </c>
      <c r="I40" s="33">
        <v>5.8755557296460953E-2</v>
      </c>
      <c r="J40" s="33">
        <v>1.8659849601612211E-2</v>
      </c>
      <c r="K40" s="33">
        <v>0</v>
      </c>
      <c r="L40" s="34" t="s">
        <v>41</v>
      </c>
      <c r="M40" s="34" t="s">
        <v>41</v>
      </c>
      <c r="N40" s="34" t="s">
        <v>41</v>
      </c>
      <c r="O40" s="36"/>
      <c r="P40" s="36"/>
      <c r="Q40" s="36"/>
      <c r="R40" s="42"/>
      <c r="S40" s="6"/>
      <c r="T40" s="6"/>
      <c r="U40" s="6"/>
    </row>
    <row r="41" spans="1:21" x14ac:dyDescent="0.25">
      <c r="A41" s="11"/>
      <c r="B41" s="14" t="s">
        <v>25</v>
      </c>
      <c r="C41" s="30"/>
      <c r="D41" s="33">
        <v>0</v>
      </c>
      <c r="E41" s="33">
        <v>0</v>
      </c>
      <c r="F41" s="33">
        <v>7.5964752354907322E-2</v>
      </c>
      <c r="G41" s="33">
        <v>7.7567483710828417E-2</v>
      </c>
      <c r="H41" s="33">
        <v>0</v>
      </c>
      <c r="I41" s="33">
        <v>0</v>
      </c>
      <c r="J41" s="33">
        <v>0</v>
      </c>
      <c r="K41" s="33">
        <v>0</v>
      </c>
      <c r="L41" s="33">
        <v>0</v>
      </c>
      <c r="M41" s="33">
        <v>0</v>
      </c>
      <c r="N41" s="34">
        <v>5.7249177043080003E-2</v>
      </c>
      <c r="O41" s="34">
        <v>0</v>
      </c>
      <c r="P41" s="35">
        <v>5.2792735719564984E-2</v>
      </c>
      <c r="Q41" s="33">
        <v>0</v>
      </c>
      <c r="R41" s="42"/>
      <c r="S41" s="6"/>
      <c r="T41" s="6"/>
      <c r="U41" s="6"/>
    </row>
    <row r="42" spans="1:21" x14ac:dyDescent="0.25">
      <c r="A42" s="11"/>
      <c r="B42" s="14" t="s">
        <v>26</v>
      </c>
      <c r="C42" s="30"/>
      <c r="D42" s="33">
        <v>0</v>
      </c>
      <c r="E42" s="33">
        <v>0</v>
      </c>
      <c r="F42" s="33">
        <v>0</v>
      </c>
      <c r="G42" s="33">
        <v>0</v>
      </c>
      <c r="H42" s="33">
        <v>0</v>
      </c>
      <c r="I42" s="33">
        <v>0.35014005602240894</v>
      </c>
      <c r="J42" s="33">
        <v>0</v>
      </c>
      <c r="K42" s="33">
        <v>0</v>
      </c>
      <c r="L42" s="33">
        <v>0.15579964166082416</v>
      </c>
      <c r="M42" s="33">
        <v>0</v>
      </c>
      <c r="N42" s="34">
        <v>0</v>
      </c>
      <c r="O42" s="34">
        <v>0</v>
      </c>
      <c r="P42" s="35">
        <v>0</v>
      </c>
      <c r="Q42" s="33">
        <v>0</v>
      </c>
      <c r="R42" s="42"/>
      <c r="S42" s="6"/>
      <c r="T42" s="6"/>
      <c r="U42" s="6"/>
    </row>
    <row r="43" spans="1:21" x14ac:dyDescent="0.25">
      <c r="A43" s="11"/>
      <c r="B43" s="14" t="s">
        <v>34</v>
      </c>
      <c r="C43" s="30"/>
      <c r="D43" s="34" t="s">
        <v>41</v>
      </c>
      <c r="E43" s="34" t="s">
        <v>41</v>
      </c>
      <c r="F43" s="34" t="s">
        <v>41</v>
      </c>
      <c r="G43" s="34" t="s">
        <v>41</v>
      </c>
      <c r="H43" s="34" t="s">
        <v>41</v>
      </c>
      <c r="I43" s="34" t="s">
        <v>41</v>
      </c>
      <c r="J43" s="34" t="s">
        <v>41</v>
      </c>
      <c r="K43" s="34" t="s">
        <v>41</v>
      </c>
      <c r="L43" s="33">
        <v>0</v>
      </c>
      <c r="M43" s="33">
        <v>0</v>
      </c>
      <c r="N43" s="34">
        <v>0</v>
      </c>
      <c r="O43" s="33">
        <v>0</v>
      </c>
      <c r="P43" s="35">
        <v>0</v>
      </c>
      <c r="Q43" s="33">
        <v>0</v>
      </c>
      <c r="R43" s="42"/>
      <c r="S43" s="6"/>
      <c r="T43" s="6"/>
      <c r="U43" s="6"/>
    </row>
    <row r="44" spans="1:21" x14ac:dyDescent="0.25">
      <c r="A44" s="11"/>
      <c r="B44" s="14" t="s">
        <v>27</v>
      </c>
      <c r="C44" s="30"/>
      <c r="D44" s="33">
        <v>0.10091071924115139</v>
      </c>
      <c r="E44" s="33">
        <v>0</v>
      </c>
      <c r="F44" s="33">
        <v>0.10393929944912171</v>
      </c>
      <c r="G44" s="33">
        <v>5.3198563638781754E-2</v>
      </c>
      <c r="H44" s="33">
        <v>0</v>
      </c>
      <c r="I44" s="33">
        <v>4.9067713444553483E-2</v>
      </c>
      <c r="J44" s="33">
        <v>0</v>
      </c>
      <c r="K44" s="33">
        <v>4.3509474188004438E-2</v>
      </c>
      <c r="L44" s="33">
        <v>0</v>
      </c>
      <c r="M44" s="33">
        <v>0</v>
      </c>
      <c r="N44" s="34">
        <v>0</v>
      </c>
      <c r="O44" s="33">
        <v>0</v>
      </c>
      <c r="P44" s="35">
        <v>0</v>
      </c>
      <c r="Q44" s="33">
        <v>0</v>
      </c>
      <c r="R44" s="42"/>
      <c r="S44" s="6"/>
      <c r="T44" s="6"/>
      <c r="U44" s="6"/>
    </row>
    <row r="45" spans="1:21" x14ac:dyDescent="0.25">
      <c r="A45" s="11"/>
      <c r="B45" s="14" t="s">
        <v>37</v>
      </c>
      <c r="C45" s="30"/>
      <c r="D45" s="33">
        <v>0</v>
      </c>
      <c r="E45" s="33">
        <v>5.3822761645900052E-2</v>
      </c>
      <c r="F45" s="33">
        <v>0</v>
      </c>
      <c r="G45" s="33">
        <v>0</v>
      </c>
      <c r="H45" s="33">
        <v>9.5374344301382918E-2</v>
      </c>
      <c r="I45" s="33">
        <v>4.4166685069452115E-2</v>
      </c>
      <c r="J45" s="33">
        <v>0</v>
      </c>
      <c r="K45" s="33">
        <v>0</v>
      </c>
      <c r="L45" s="33">
        <v>6.269592476489029E-2</v>
      </c>
      <c r="M45" s="33">
        <v>2.776119817331316E-2</v>
      </c>
      <c r="N45" s="34">
        <v>0</v>
      </c>
      <c r="O45" s="33">
        <v>2.2077979423323176E-2</v>
      </c>
      <c r="P45" s="35">
        <v>0</v>
      </c>
      <c r="Q45" s="33">
        <v>0</v>
      </c>
      <c r="R45" s="42"/>
      <c r="S45" s="6"/>
      <c r="T45" s="6"/>
      <c r="U45" s="6"/>
    </row>
    <row r="46" spans="1:21" x14ac:dyDescent="0.25">
      <c r="A46" s="11"/>
      <c r="B46" s="14" t="s">
        <v>28</v>
      </c>
      <c r="C46" s="30"/>
      <c r="D46" s="33">
        <v>0</v>
      </c>
      <c r="E46" s="33">
        <v>2.8317782151301912E-2</v>
      </c>
      <c r="F46" s="33">
        <v>0</v>
      </c>
      <c r="G46" s="33">
        <v>2.8897140627934866E-2</v>
      </c>
      <c r="H46" s="33">
        <v>0</v>
      </c>
      <c r="I46" s="33">
        <v>0</v>
      </c>
      <c r="J46" s="33">
        <v>0</v>
      </c>
      <c r="K46" s="33">
        <v>2.0930573288402372E-2</v>
      </c>
      <c r="L46" s="33">
        <v>1.9000028500042749E-2</v>
      </c>
      <c r="M46" s="33">
        <v>0</v>
      </c>
      <c r="N46" s="34">
        <v>0</v>
      </c>
      <c r="O46" s="33">
        <v>0</v>
      </c>
      <c r="P46" s="35">
        <v>1.2723779471454201E-2</v>
      </c>
      <c r="Q46" s="33">
        <v>0</v>
      </c>
      <c r="R46" s="42"/>
      <c r="S46" s="6"/>
      <c r="T46" s="6"/>
      <c r="U46" s="6"/>
    </row>
    <row r="47" spans="1:21" x14ac:dyDescent="0.25">
      <c r="A47" s="11"/>
      <c r="B47" s="14" t="s">
        <v>35</v>
      </c>
      <c r="C47" s="30"/>
      <c r="D47" s="34" t="s">
        <v>41</v>
      </c>
      <c r="E47" s="34" t="s">
        <v>41</v>
      </c>
      <c r="F47" s="34" t="s">
        <v>41</v>
      </c>
      <c r="G47" s="34" t="s">
        <v>41</v>
      </c>
      <c r="H47" s="34" t="s">
        <v>41</v>
      </c>
      <c r="I47" s="34" t="s">
        <v>41</v>
      </c>
      <c r="J47" s="34" t="s">
        <v>41</v>
      </c>
      <c r="K47" s="34" t="s">
        <v>41</v>
      </c>
      <c r="L47" s="33">
        <v>0.02</v>
      </c>
      <c r="M47" s="33">
        <v>6.6134650147700716E-2</v>
      </c>
      <c r="N47" s="34">
        <v>4.1125607887891588E-2</v>
      </c>
      <c r="O47" s="33">
        <v>1.9225038690390366E-2</v>
      </c>
      <c r="P47" s="35">
        <v>5.1637333792331853E-2</v>
      </c>
      <c r="Q47" s="33">
        <v>0</v>
      </c>
      <c r="R47" s="42"/>
      <c r="S47" s="6"/>
      <c r="T47" s="6"/>
      <c r="U47" s="6"/>
    </row>
    <row r="48" spans="1:21" x14ac:dyDescent="0.25">
      <c r="A48" s="11"/>
      <c r="B48" s="14" t="s">
        <v>38</v>
      </c>
      <c r="C48" s="31"/>
      <c r="D48" s="34"/>
      <c r="E48" s="34"/>
      <c r="F48" s="34"/>
      <c r="G48" s="34"/>
      <c r="H48" s="34"/>
      <c r="I48" s="34"/>
      <c r="J48" s="34"/>
      <c r="K48" s="34"/>
      <c r="L48" s="33"/>
      <c r="M48" s="33"/>
      <c r="N48" s="34"/>
      <c r="O48" s="33"/>
      <c r="P48" s="35">
        <v>0</v>
      </c>
      <c r="Q48" s="33">
        <v>0</v>
      </c>
      <c r="R48" s="42"/>
      <c r="S48" s="6"/>
      <c r="T48" s="6"/>
      <c r="U48" s="6"/>
    </row>
    <row r="49" spans="1:21" x14ac:dyDescent="0.25">
      <c r="A49" s="11"/>
      <c r="B49" s="14" t="s">
        <v>39</v>
      </c>
      <c r="C49" s="31"/>
      <c r="D49" s="34"/>
      <c r="E49" s="34"/>
      <c r="F49" s="34"/>
      <c r="G49" s="34"/>
      <c r="H49" s="34"/>
      <c r="I49" s="34"/>
      <c r="J49" s="34"/>
      <c r="K49" s="34"/>
      <c r="L49" s="33"/>
      <c r="M49" s="33"/>
      <c r="N49" s="34"/>
      <c r="O49" s="33"/>
      <c r="P49" s="35">
        <v>0</v>
      </c>
      <c r="Q49" s="33">
        <v>0</v>
      </c>
      <c r="R49" s="42"/>
      <c r="S49" s="6"/>
      <c r="T49" s="6"/>
      <c r="U49" s="6"/>
    </row>
    <row r="50" spans="1:21" x14ac:dyDescent="0.25">
      <c r="A50" s="11"/>
      <c r="B50" s="14" t="s">
        <v>40</v>
      </c>
      <c r="C50" s="31"/>
      <c r="D50" s="34"/>
      <c r="E50" s="34"/>
      <c r="F50" s="34"/>
      <c r="G50" s="34"/>
      <c r="H50" s="34"/>
      <c r="I50" s="34"/>
      <c r="J50" s="34"/>
      <c r="K50" s="34"/>
      <c r="L50" s="33"/>
      <c r="M50" s="33"/>
      <c r="N50" s="34"/>
      <c r="O50" s="33"/>
      <c r="P50" s="35">
        <v>0</v>
      </c>
      <c r="Q50" s="33">
        <v>0</v>
      </c>
      <c r="R50" s="42"/>
      <c r="S50" s="6"/>
      <c r="T50" s="6"/>
      <c r="U50" s="6"/>
    </row>
    <row r="51" spans="1:21" x14ac:dyDescent="0.25">
      <c r="A51" s="11"/>
      <c r="B51" s="15" t="s">
        <v>30</v>
      </c>
      <c r="C51" s="32"/>
      <c r="D51" s="36"/>
      <c r="E51" s="36"/>
      <c r="F51" s="36"/>
      <c r="G51" s="36"/>
      <c r="H51" s="36"/>
      <c r="I51" s="36"/>
      <c r="J51" s="36"/>
      <c r="K51" s="36"/>
      <c r="L51" s="36"/>
      <c r="M51" s="36"/>
      <c r="N51" s="37"/>
      <c r="O51" s="33"/>
      <c r="P51" s="33"/>
      <c r="Q51" s="44"/>
      <c r="R51" s="42"/>
      <c r="S51" s="6"/>
      <c r="T51" s="6"/>
      <c r="U51" s="6"/>
    </row>
    <row r="52" spans="1:21" x14ac:dyDescent="0.25">
      <c r="A52" s="11"/>
      <c r="B52" s="13" t="s">
        <v>14</v>
      </c>
      <c r="C52" s="29"/>
      <c r="D52" s="33">
        <v>2.9971976202250897E-2</v>
      </c>
      <c r="E52" s="33">
        <v>1.9933587929548056E-2</v>
      </c>
      <c r="F52" s="33">
        <v>2.3444734898660134E-2</v>
      </c>
      <c r="G52" s="33">
        <v>4.4390947661365365E-2</v>
      </c>
      <c r="H52" s="33">
        <v>3.7264261202145064E-2</v>
      </c>
      <c r="I52" s="33">
        <v>2.6744493141709041E-2</v>
      </c>
      <c r="J52" s="33">
        <v>1.9477389185828902E-2</v>
      </c>
      <c r="K52" s="33">
        <v>2.1879546843328379E-2</v>
      </c>
      <c r="L52" s="33">
        <v>1.4991357482411391E-2</v>
      </c>
      <c r="M52" s="33">
        <v>3.1674957346790392E-2</v>
      </c>
      <c r="N52" s="34">
        <v>1.9527735661411381E-2</v>
      </c>
      <c r="O52" s="33">
        <v>1.8915365897486824E-2</v>
      </c>
      <c r="P52" s="35">
        <v>1.8470851018073726E-2</v>
      </c>
      <c r="Q52" s="33">
        <v>2.0968729072225478E-2</v>
      </c>
      <c r="R52" s="42"/>
      <c r="S52" s="6"/>
      <c r="T52" s="6"/>
      <c r="U52" s="6"/>
    </row>
    <row r="53" spans="1:21" x14ac:dyDescent="0.25">
      <c r="A53" s="11"/>
      <c r="B53" s="14" t="s">
        <v>15</v>
      </c>
      <c r="C53" s="30"/>
      <c r="D53" s="33">
        <v>0</v>
      </c>
      <c r="E53" s="33">
        <v>0</v>
      </c>
      <c r="F53" s="33">
        <v>0</v>
      </c>
      <c r="G53" s="33">
        <v>7.4426912771658235E-2</v>
      </c>
      <c r="H53" s="33">
        <v>0</v>
      </c>
      <c r="I53" s="33">
        <v>0</v>
      </c>
      <c r="J53" s="33">
        <v>0</v>
      </c>
      <c r="K53" s="33">
        <v>0</v>
      </c>
      <c r="L53" s="33">
        <v>0</v>
      </c>
      <c r="M53" s="33">
        <v>6.6021853233420261E-2</v>
      </c>
      <c r="N53" s="34">
        <v>0.13336445170539793</v>
      </c>
      <c r="O53" s="33">
        <v>0</v>
      </c>
      <c r="P53" s="35">
        <v>0</v>
      </c>
      <c r="Q53" s="33">
        <v>0</v>
      </c>
      <c r="R53" s="42"/>
      <c r="S53" s="6"/>
      <c r="T53" s="6"/>
      <c r="U53" s="6"/>
    </row>
    <row r="54" spans="1:21" x14ac:dyDescent="0.25">
      <c r="A54" s="11"/>
      <c r="B54" s="14" t="s">
        <v>16</v>
      </c>
      <c r="C54" s="30"/>
      <c r="D54" s="33">
        <v>0</v>
      </c>
      <c r="E54" s="33">
        <v>8.5671449989291062E-2</v>
      </c>
      <c r="F54" s="33">
        <v>0</v>
      </c>
      <c r="G54" s="33">
        <v>9.0171325518485126E-2</v>
      </c>
      <c r="H54" s="33">
        <v>9.0444534888979328E-2</v>
      </c>
      <c r="I54" s="33">
        <v>0</v>
      </c>
      <c r="J54" s="33">
        <v>0</v>
      </c>
      <c r="K54" s="33">
        <v>0</v>
      </c>
      <c r="L54" s="33">
        <v>9.2798812175204151E-2</v>
      </c>
      <c r="M54" s="33">
        <v>0</v>
      </c>
      <c r="N54" s="34">
        <v>0</v>
      </c>
      <c r="O54" s="33">
        <v>0</v>
      </c>
      <c r="P54" s="35">
        <v>0</v>
      </c>
      <c r="Q54" s="33">
        <v>0</v>
      </c>
      <c r="R54" s="42"/>
      <c r="S54" s="6"/>
      <c r="T54" s="6"/>
      <c r="U54" s="6"/>
    </row>
    <row r="55" spans="1:21" x14ac:dyDescent="0.25">
      <c r="A55" s="11"/>
      <c r="B55" s="14" t="s">
        <v>17</v>
      </c>
      <c r="C55" s="30"/>
      <c r="D55" s="33">
        <v>0</v>
      </c>
      <c r="E55" s="33">
        <v>0</v>
      </c>
      <c r="F55" s="33">
        <v>3.8122831763943425E-2</v>
      </c>
      <c r="G55" s="33">
        <v>3.911712645589055E-2</v>
      </c>
      <c r="H55" s="33">
        <v>3.862532469413571E-2</v>
      </c>
      <c r="I55" s="33">
        <v>5.7033678387087575E-2</v>
      </c>
      <c r="J55" s="33">
        <v>1.8143551781696785E-2</v>
      </c>
      <c r="K55" s="33">
        <v>1.7074753269815252E-2</v>
      </c>
      <c r="L55" s="33">
        <v>3.1772761211813112E-2</v>
      </c>
      <c r="M55" s="33">
        <v>5.9401823635985625E-2</v>
      </c>
      <c r="N55" s="34">
        <v>1.411382802300554E-2</v>
      </c>
      <c r="O55" s="33">
        <v>4.0514534589283904E-2</v>
      </c>
      <c r="P55" s="35">
        <v>0</v>
      </c>
      <c r="Q55" s="33">
        <v>1.5841835118180089E-2</v>
      </c>
      <c r="R55" s="42"/>
      <c r="S55" s="6"/>
      <c r="T55" s="6"/>
      <c r="U55" s="6"/>
    </row>
    <row r="56" spans="1:21" x14ac:dyDescent="0.25">
      <c r="A56" s="11"/>
      <c r="B56" s="14" t="s">
        <v>18</v>
      </c>
      <c r="C56" s="30"/>
      <c r="D56" s="33">
        <v>0</v>
      </c>
      <c r="E56" s="33">
        <v>0</v>
      </c>
      <c r="F56" s="33">
        <v>8.8519075860848007E-2</v>
      </c>
      <c r="G56" s="33">
        <v>0</v>
      </c>
      <c r="H56" s="33">
        <v>0</v>
      </c>
      <c r="I56" s="33">
        <v>0.16600954554886904</v>
      </c>
      <c r="J56" s="33">
        <v>0</v>
      </c>
      <c r="K56" s="33">
        <v>0</v>
      </c>
      <c r="L56" s="33">
        <v>7.5976295395836502E-2</v>
      </c>
      <c r="M56" s="33">
        <v>0</v>
      </c>
      <c r="N56" s="34">
        <v>0</v>
      </c>
      <c r="O56" s="33">
        <v>6.8429876484072949E-2</v>
      </c>
      <c r="P56" s="35">
        <v>6.4095887447621638E-2</v>
      </c>
      <c r="Q56" s="33">
        <v>0</v>
      </c>
      <c r="R56" s="42"/>
      <c r="S56" s="6"/>
      <c r="T56" s="6"/>
      <c r="U56" s="6"/>
    </row>
    <row r="57" spans="1:21" x14ac:dyDescent="0.25">
      <c r="A57" s="11"/>
      <c r="B57" s="14" t="s">
        <v>19</v>
      </c>
      <c r="C57" s="30"/>
      <c r="D57" s="33">
        <v>0</v>
      </c>
      <c r="E57" s="33">
        <v>8.5962348491360779E-2</v>
      </c>
      <c r="F57" s="33">
        <v>0</v>
      </c>
      <c r="G57" s="33">
        <v>8.9871483778197189E-2</v>
      </c>
      <c r="H57" s="33">
        <v>0</v>
      </c>
      <c r="I57" s="33">
        <v>0</v>
      </c>
      <c r="J57" s="33">
        <v>0</v>
      </c>
      <c r="K57" s="33">
        <v>8.3703021679082612E-2</v>
      </c>
      <c r="L57" s="33">
        <v>0</v>
      </c>
      <c r="M57" s="33">
        <v>0</v>
      </c>
      <c r="N57" s="34">
        <v>0</v>
      </c>
      <c r="O57" s="33">
        <v>0</v>
      </c>
      <c r="P57" s="35">
        <v>6.3550570366369047E-2</v>
      </c>
      <c r="Q57" s="33">
        <v>0</v>
      </c>
      <c r="R57" s="42"/>
      <c r="S57" s="6"/>
      <c r="T57" s="6"/>
      <c r="U57" s="6"/>
    </row>
    <row r="58" spans="1:21" x14ac:dyDescent="0.25">
      <c r="A58" s="11"/>
      <c r="B58" s="14" t="s">
        <v>20</v>
      </c>
      <c r="C58" s="30"/>
      <c r="D58" s="33">
        <v>0</v>
      </c>
      <c r="E58" s="33">
        <v>0</v>
      </c>
      <c r="F58" s="33">
        <v>0</v>
      </c>
      <c r="G58" s="33">
        <v>0</v>
      </c>
      <c r="H58" s="33">
        <v>0.11369881184741619</v>
      </c>
      <c r="I58" s="33">
        <v>3.644049267546097E-2</v>
      </c>
      <c r="J58" s="33">
        <v>3.4824397973220039E-2</v>
      </c>
      <c r="K58" s="33">
        <v>0</v>
      </c>
      <c r="L58" s="33">
        <v>0</v>
      </c>
      <c r="M58" s="33">
        <v>8.695904229108091E-2</v>
      </c>
      <c r="N58" s="34">
        <v>2.7724254564105408E-2</v>
      </c>
      <c r="O58" s="33">
        <v>0</v>
      </c>
      <c r="P58" s="35">
        <v>0</v>
      </c>
      <c r="Q58" s="33">
        <v>0</v>
      </c>
      <c r="R58" s="42"/>
      <c r="S58" s="6"/>
      <c r="T58" s="6"/>
      <c r="U58" s="6"/>
    </row>
    <row r="59" spans="1:21" x14ac:dyDescent="0.25">
      <c r="A59" s="11"/>
      <c r="B59" s="14" t="s">
        <v>21</v>
      </c>
      <c r="C59" s="30"/>
      <c r="D59" s="33">
        <v>0</v>
      </c>
      <c r="E59" s="33">
        <v>8.9082891630662325E-2</v>
      </c>
      <c r="F59" s="33">
        <v>0</v>
      </c>
      <c r="G59" s="33">
        <v>0</v>
      </c>
      <c r="H59" s="33">
        <v>0</v>
      </c>
      <c r="I59" s="33">
        <v>0</v>
      </c>
      <c r="J59" s="33">
        <v>0</v>
      </c>
      <c r="K59" s="33">
        <v>8.8676066329697614E-2</v>
      </c>
      <c r="L59" s="33">
        <v>0</v>
      </c>
      <c r="M59" s="33">
        <v>8.7286693143630245E-2</v>
      </c>
      <c r="N59" s="34">
        <v>0</v>
      </c>
      <c r="O59" s="33">
        <v>0</v>
      </c>
      <c r="P59" s="35">
        <v>0</v>
      </c>
      <c r="Q59" s="33">
        <v>0</v>
      </c>
      <c r="R59" s="42"/>
      <c r="S59" s="6"/>
      <c r="T59" s="6"/>
      <c r="U59" s="6"/>
    </row>
    <row r="60" spans="1:21" x14ac:dyDescent="0.25">
      <c r="A60" s="11"/>
      <c r="B60" s="14" t="s">
        <v>22</v>
      </c>
      <c r="C60" s="30"/>
      <c r="D60" s="33">
        <v>0</v>
      </c>
      <c r="E60" s="33">
        <v>0</v>
      </c>
      <c r="F60" s="33">
        <v>6.9480632273753687E-2</v>
      </c>
      <c r="G60" s="33">
        <v>0.1412130198404293</v>
      </c>
      <c r="H60" s="33">
        <v>0.14021803905072386</v>
      </c>
      <c r="I60" s="33">
        <v>7.0574120470023635E-2</v>
      </c>
      <c r="J60" s="33">
        <v>7.1800394902171966E-2</v>
      </c>
      <c r="K60" s="33">
        <v>0</v>
      </c>
      <c r="L60" s="33">
        <v>0</v>
      </c>
      <c r="M60" s="33">
        <v>0</v>
      </c>
      <c r="N60" s="34">
        <v>0</v>
      </c>
      <c r="O60" s="33">
        <v>0</v>
      </c>
      <c r="P60" s="35">
        <v>0</v>
      </c>
      <c r="Q60" s="33">
        <v>0</v>
      </c>
      <c r="R60" s="42"/>
      <c r="S60" s="6"/>
      <c r="T60" s="6"/>
      <c r="U60" s="6"/>
    </row>
    <row r="61" spans="1:21" x14ac:dyDescent="0.25">
      <c r="A61" s="11"/>
      <c r="B61" s="14" t="s">
        <v>23</v>
      </c>
      <c r="C61" s="30"/>
      <c r="D61" s="33">
        <v>0</v>
      </c>
      <c r="E61" s="33">
        <v>0</v>
      </c>
      <c r="F61" s="33">
        <v>0</v>
      </c>
      <c r="G61" s="33">
        <v>5.5026687943652675E-2</v>
      </c>
      <c r="H61" s="33">
        <v>5.4869684499314127E-2</v>
      </c>
      <c r="I61" s="33">
        <v>0</v>
      </c>
      <c r="J61" s="33">
        <v>0.15927371187385522</v>
      </c>
      <c r="K61" s="33">
        <v>0</v>
      </c>
      <c r="L61" s="33">
        <v>4.8344210780759005E-2</v>
      </c>
      <c r="M61" s="33">
        <v>0</v>
      </c>
      <c r="N61" s="34">
        <v>0</v>
      </c>
      <c r="O61" s="33">
        <v>0</v>
      </c>
      <c r="P61" s="35">
        <v>0</v>
      </c>
      <c r="Q61" s="33">
        <v>0</v>
      </c>
      <c r="R61" s="42"/>
      <c r="S61" s="6"/>
      <c r="T61" s="6"/>
      <c r="U61" s="6"/>
    </row>
    <row r="62" spans="1:21" x14ac:dyDescent="0.25">
      <c r="A62" s="11"/>
      <c r="B62" s="14" t="s">
        <v>24</v>
      </c>
      <c r="C62" s="30"/>
      <c r="D62" s="33">
        <v>0</v>
      </c>
      <c r="E62" s="33">
        <v>0</v>
      </c>
      <c r="F62" s="33">
        <v>8.5627435030183663E-2</v>
      </c>
      <c r="G62" s="33">
        <v>8.6284999352862504E-2</v>
      </c>
      <c r="H62" s="33">
        <v>0</v>
      </c>
      <c r="I62" s="33">
        <v>0</v>
      </c>
      <c r="J62" s="33">
        <v>0</v>
      </c>
      <c r="K62" s="33">
        <v>0</v>
      </c>
      <c r="L62" s="33">
        <v>0</v>
      </c>
      <c r="M62" s="33">
        <v>0</v>
      </c>
      <c r="N62" s="34">
        <v>0</v>
      </c>
      <c r="O62" s="33">
        <v>4.600768328310828E-2</v>
      </c>
      <c r="P62" s="35">
        <v>0</v>
      </c>
      <c r="Q62" s="33">
        <v>0</v>
      </c>
      <c r="R62" s="42"/>
      <c r="S62" s="6"/>
      <c r="T62" s="6"/>
      <c r="U62" s="6"/>
    </row>
    <row r="63" spans="1:21" x14ac:dyDescent="0.25">
      <c r="A63" s="11"/>
      <c r="B63" s="13" t="s">
        <v>36</v>
      </c>
      <c r="C63" s="30"/>
      <c r="D63" s="33">
        <v>1.3003224799750338E-2</v>
      </c>
      <c r="E63" s="33">
        <v>0</v>
      </c>
      <c r="F63" s="33">
        <v>0</v>
      </c>
      <c r="G63" s="33">
        <v>1.2949593706497458E-2</v>
      </c>
      <c r="H63" s="33">
        <v>0</v>
      </c>
      <c r="I63" s="33">
        <v>0</v>
      </c>
      <c r="J63" s="33">
        <v>0</v>
      </c>
      <c r="K63" s="33">
        <v>2.5422490005783619E-2</v>
      </c>
      <c r="L63" s="34" t="s">
        <v>41</v>
      </c>
      <c r="M63" s="34" t="s">
        <v>41</v>
      </c>
      <c r="N63" s="34" t="s">
        <v>41</v>
      </c>
      <c r="O63" s="36"/>
      <c r="P63" s="36"/>
      <c r="Q63" s="36"/>
      <c r="R63" s="42"/>
      <c r="S63" s="6"/>
      <c r="T63" s="6"/>
      <c r="U63" s="6"/>
    </row>
    <row r="64" spans="1:21" x14ac:dyDescent="0.25">
      <c r="A64" s="11"/>
      <c r="B64" s="14" t="s">
        <v>25</v>
      </c>
      <c r="C64" s="30"/>
      <c r="D64" s="33">
        <v>0.24998437597650147</v>
      </c>
      <c r="E64" s="33">
        <v>0</v>
      </c>
      <c r="F64" s="33">
        <v>0.13203934772562223</v>
      </c>
      <c r="G64" s="33">
        <v>0.13498009043666059</v>
      </c>
      <c r="H64" s="33">
        <v>0</v>
      </c>
      <c r="I64" s="33">
        <v>0</v>
      </c>
      <c r="J64" s="33">
        <v>0</v>
      </c>
      <c r="K64" s="33">
        <v>0</v>
      </c>
      <c r="L64" s="33">
        <v>0</v>
      </c>
      <c r="M64" s="33">
        <v>0</v>
      </c>
      <c r="N64" s="34">
        <v>0.11773709307117207</v>
      </c>
      <c r="O64" s="34">
        <v>0</v>
      </c>
      <c r="P64" s="35">
        <v>0.10733644609026995</v>
      </c>
      <c r="Q64" s="33">
        <v>0</v>
      </c>
      <c r="R64" s="42"/>
      <c r="S64" s="6"/>
      <c r="T64" s="6"/>
      <c r="U64" s="6"/>
    </row>
    <row r="65" spans="1:21" x14ac:dyDescent="0.25">
      <c r="A65" s="11"/>
      <c r="B65" s="14" t="s">
        <v>26</v>
      </c>
      <c r="C65" s="30"/>
      <c r="D65" s="33">
        <v>8.2314689056262089E-2</v>
      </c>
      <c r="E65" s="33">
        <v>0.1714310204431492</v>
      </c>
      <c r="F65" s="33">
        <v>0</v>
      </c>
      <c r="G65" s="33">
        <v>8.8932366934945981E-2</v>
      </c>
      <c r="H65" s="33">
        <v>0</v>
      </c>
      <c r="I65" s="33">
        <v>9.0106325464047579E-2</v>
      </c>
      <c r="J65" s="33">
        <v>0</v>
      </c>
      <c r="K65" s="33">
        <v>0</v>
      </c>
      <c r="L65" s="33">
        <v>0</v>
      </c>
      <c r="M65" s="33">
        <v>0</v>
      </c>
      <c r="N65" s="34">
        <v>0</v>
      </c>
      <c r="O65" s="34">
        <v>9.0216067481618464E-2</v>
      </c>
      <c r="P65" s="35">
        <v>9.651578033008397E-2</v>
      </c>
      <c r="Q65" s="33">
        <v>9.7030855812148264E-2</v>
      </c>
      <c r="R65" s="42"/>
      <c r="S65" s="6"/>
      <c r="T65" s="6"/>
      <c r="U65" s="6"/>
    </row>
    <row r="66" spans="1:21" x14ac:dyDescent="0.25">
      <c r="A66" s="11"/>
      <c r="B66" s="14" t="s">
        <v>34</v>
      </c>
      <c r="C66" s="30"/>
      <c r="D66" s="34" t="s">
        <v>41</v>
      </c>
      <c r="E66" s="34" t="s">
        <v>41</v>
      </c>
      <c r="F66" s="34" t="s">
        <v>41</v>
      </c>
      <c r="G66" s="34" t="s">
        <v>41</v>
      </c>
      <c r="H66" s="34" t="s">
        <v>41</v>
      </c>
      <c r="I66" s="34" t="s">
        <v>41</v>
      </c>
      <c r="J66" s="34" t="s">
        <v>41</v>
      </c>
      <c r="K66" s="34" t="s">
        <v>41</v>
      </c>
      <c r="L66" s="34">
        <v>0</v>
      </c>
      <c r="M66" s="34">
        <v>0</v>
      </c>
      <c r="N66" s="34">
        <v>1.1115557334044729E-2</v>
      </c>
      <c r="O66" s="33">
        <v>1.0654903653033718E-2</v>
      </c>
      <c r="P66" s="35">
        <v>0</v>
      </c>
      <c r="Q66" s="33">
        <v>3.1518730005305653E-2</v>
      </c>
      <c r="R66" s="42"/>
      <c r="S66" s="6"/>
      <c r="T66" s="6"/>
      <c r="U66" s="6"/>
    </row>
    <row r="67" spans="1:21" x14ac:dyDescent="0.25">
      <c r="A67" s="11"/>
      <c r="B67" s="14" t="s">
        <v>27</v>
      </c>
      <c r="C67" s="30"/>
      <c r="D67" s="33">
        <v>4.9446202531645569E-2</v>
      </c>
      <c r="E67" s="33">
        <v>5.0670112234298598E-2</v>
      </c>
      <c r="F67" s="33">
        <v>5.2079264640783274E-2</v>
      </c>
      <c r="G67" s="33">
        <v>5.3514569341503226E-2</v>
      </c>
      <c r="H67" s="33">
        <v>0.10547410610695074</v>
      </c>
      <c r="I67" s="33">
        <v>0</v>
      </c>
      <c r="J67" s="33">
        <v>0</v>
      </c>
      <c r="K67" s="33">
        <v>9.9912576495566369E-2</v>
      </c>
      <c r="L67" s="33">
        <v>0</v>
      </c>
      <c r="M67" s="33">
        <v>9.2068314689499609E-2</v>
      </c>
      <c r="N67" s="34">
        <v>4.5544599549108465E-2</v>
      </c>
      <c r="O67" s="33">
        <v>0</v>
      </c>
      <c r="P67" s="35">
        <v>0</v>
      </c>
      <c r="Q67" s="33">
        <v>0</v>
      </c>
      <c r="R67" s="42"/>
      <c r="S67" s="6"/>
      <c r="T67" s="6"/>
      <c r="U67" s="6"/>
    </row>
    <row r="68" spans="1:21" x14ac:dyDescent="0.25">
      <c r="A68" s="11"/>
      <c r="B68" s="14" t="s">
        <v>38</v>
      </c>
      <c r="C68" s="31"/>
      <c r="D68" s="33"/>
      <c r="E68" s="33"/>
      <c r="F68" s="33"/>
      <c r="G68" s="33"/>
      <c r="H68" s="33"/>
      <c r="I68" s="33"/>
      <c r="J68" s="33"/>
      <c r="K68" s="33"/>
      <c r="L68" s="33"/>
      <c r="M68" s="33"/>
      <c r="N68" s="34"/>
      <c r="O68" s="33"/>
      <c r="P68" s="35">
        <v>0</v>
      </c>
      <c r="Q68" s="33">
        <v>9.3257483913084027E-2</v>
      </c>
      <c r="R68" s="42"/>
      <c r="S68" s="6"/>
      <c r="T68" s="6"/>
      <c r="U68" s="6"/>
    </row>
    <row r="69" spans="1:21" x14ac:dyDescent="0.25">
      <c r="A69" s="11"/>
      <c r="B69" s="14" t="s">
        <v>39</v>
      </c>
      <c r="C69" s="31"/>
      <c r="D69" s="33"/>
      <c r="E69" s="33"/>
      <c r="F69" s="33"/>
      <c r="G69" s="33"/>
      <c r="H69" s="33"/>
      <c r="I69" s="33"/>
      <c r="J69" s="33"/>
      <c r="K69" s="33"/>
      <c r="L69" s="33"/>
      <c r="M69" s="33"/>
      <c r="N69" s="34"/>
      <c r="O69" s="33"/>
      <c r="P69" s="35">
        <v>0</v>
      </c>
      <c r="Q69" s="33">
        <v>0</v>
      </c>
      <c r="R69" s="42"/>
      <c r="S69" s="6"/>
      <c r="T69" s="6"/>
      <c r="U69" s="6"/>
    </row>
    <row r="70" spans="1:21" x14ac:dyDescent="0.25">
      <c r="A70" s="11"/>
      <c r="B70" s="14" t="s">
        <v>40</v>
      </c>
      <c r="C70" s="31"/>
      <c r="D70" s="33"/>
      <c r="E70" s="33"/>
      <c r="F70" s="33"/>
      <c r="G70" s="33"/>
      <c r="H70" s="33"/>
      <c r="I70" s="33"/>
      <c r="J70" s="33"/>
      <c r="K70" s="33"/>
      <c r="L70" s="33"/>
      <c r="M70" s="33"/>
      <c r="N70" s="34"/>
      <c r="O70" s="33"/>
      <c r="P70" s="35">
        <v>0</v>
      </c>
      <c r="Q70" s="33">
        <v>0.10456149522938178</v>
      </c>
      <c r="R70" s="42"/>
      <c r="S70" s="6"/>
      <c r="T70" s="6"/>
      <c r="U70" s="6"/>
    </row>
    <row r="71" spans="1:21" x14ac:dyDescent="0.25">
      <c r="A71" s="11"/>
      <c r="B71" s="4" t="s">
        <v>31</v>
      </c>
      <c r="C71" s="28"/>
      <c r="D71" s="33"/>
      <c r="E71" s="33"/>
      <c r="F71" s="33"/>
      <c r="G71" s="33"/>
      <c r="H71" s="33"/>
      <c r="I71" s="33"/>
      <c r="J71" s="33"/>
      <c r="K71" s="33"/>
      <c r="L71" s="33"/>
      <c r="M71" s="33"/>
      <c r="N71" s="33"/>
      <c r="O71" s="33"/>
      <c r="P71" s="33"/>
      <c r="Q71" s="33"/>
      <c r="R71" s="43"/>
      <c r="S71" s="16"/>
      <c r="T71" s="17"/>
      <c r="U71" s="6"/>
    </row>
    <row r="72" spans="1:21" x14ac:dyDescent="0.25">
      <c r="A72" s="11"/>
      <c r="B72" s="4" t="s">
        <v>13</v>
      </c>
      <c r="C72" s="28"/>
      <c r="D72" s="33"/>
      <c r="E72" s="33"/>
      <c r="F72" s="33"/>
      <c r="G72" s="33"/>
      <c r="H72" s="33"/>
      <c r="I72" s="33"/>
      <c r="J72" s="33"/>
      <c r="K72" s="33"/>
      <c r="L72" s="33"/>
      <c r="M72" s="33"/>
      <c r="N72" s="33"/>
      <c r="O72" s="33"/>
      <c r="P72" s="33"/>
      <c r="Q72" s="45"/>
      <c r="R72" s="42"/>
      <c r="S72" s="6"/>
      <c r="T72" s="6"/>
      <c r="U72" s="6"/>
    </row>
    <row r="73" spans="1:21" x14ac:dyDescent="0.25">
      <c r="A73" s="11"/>
      <c r="B73" s="13" t="s">
        <v>14</v>
      </c>
      <c r="C73" s="29"/>
      <c r="D73" s="33">
        <v>28.263559874848418</v>
      </c>
      <c r="E73" s="33">
        <v>31.680974017933689</v>
      </c>
      <c r="F73" s="33">
        <v>33.820040047206206</v>
      </c>
      <c r="G73" s="33">
        <v>33.61561193920943</v>
      </c>
      <c r="H73" s="33">
        <v>34.424079975583098</v>
      </c>
      <c r="I73" s="33">
        <v>30.947651865577136</v>
      </c>
      <c r="J73" s="33">
        <v>28.104587089004852</v>
      </c>
      <c r="K73" s="33">
        <v>24.904794458158786</v>
      </c>
      <c r="L73" s="33">
        <v>23.93</v>
      </c>
      <c r="M73" s="33">
        <v>23.2</v>
      </c>
      <c r="N73" s="33">
        <v>22.891733986504434</v>
      </c>
      <c r="O73" s="33">
        <v>23.771467854994537</v>
      </c>
      <c r="P73" s="38">
        <v>19.71</v>
      </c>
      <c r="Q73" s="33">
        <v>17.711775302684963</v>
      </c>
      <c r="R73" s="42"/>
      <c r="S73" s="6"/>
      <c r="T73" s="6"/>
      <c r="U73" s="6"/>
    </row>
    <row r="74" spans="1:21" x14ac:dyDescent="0.25">
      <c r="A74" s="11"/>
      <c r="B74" s="14" t="s">
        <v>15</v>
      </c>
      <c r="C74" s="30"/>
      <c r="D74" s="33">
        <v>33.42636895268474</v>
      </c>
      <c r="E74" s="33">
        <v>32.296805424680819</v>
      </c>
      <c r="F74" s="33">
        <v>34.511604381067258</v>
      </c>
      <c r="G74" s="33">
        <v>31.212029161603891</v>
      </c>
      <c r="H74" s="33">
        <v>33.031049186235059</v>
      </c>
      <c r="I74" s="33">
        <v>30.374421539755996</v>
      </c>
      <c r="J74" s="33">
        <v>26.028811201364267</v>
      </c>
      <c r="K74" s="33">
        <v>24.911032028469752</v>
      </c>
      <c r="L74" s="33">
        <v>21.61</v>
      </c>
      <c r="M74" s="33">
        <v>21.6</v>
      </c>
      <c r="N74" s="33">
        <v>18.03981960180398</v>
      </c>
      <c r="O74" s="33">
        <v>18.806633612583347</v>
      </c>
      <c r="P74" s="38">
        <v>16.59</v>
      </c>
      <c r="Q74" s="33">
        <v>13.465076144057351</v>
      </c>
      <c r="R74" s="42"/>
      <c r="S74" s="6"/>
      <c r="T74" s="6"/>
      <c r="U74" s="6"/>
    </row>
    <row r="75" spans="1:21" x14ac:dyDescent="0.25">
      <c r="A75" s="11"/>
      <c r="B75" s="14" t="s">
        <v>16</v>
      </c>
      <c r="C75" s="30"/>
      <c r="D75" s="33">
        <v>21.839371674689637</v>
      </c>
      <c r="E75" s="33">
        <v>26.613500083072786</v>
      </c>
      <c r="F75" s="33">
        <v>29.618242377658213</v>
      </c>
      <c r="G75" s="33">
        <v>30.866878236178387</v>
      </c>
      <c r="H75" s="33">
        <v>31.705998919113672</v>
      </c>
      <c r="I75" s="33">
        <v>30.162059103908483</v>
      </c>
      <c r="J75" s="33">
        <v>25.865165848401389</v>
      </c>
      <c r="K75" s="33">
        <v>21.32996186708538</v>
      </c>
      <c r="L75" s="33">
        <v>17.739999999999998</v>
      </c>
      <c r="M75" s="33">
        <v>18.059999999999999</v>
      </c>
      <c r="N75" s="33">
        <v>18.338600803776973</v>
      </c>
      <c r="O75" s="33">
        <v>20.074308212721121</v>
      </c>
      <c r="P75" s="38">
        <v>14.84</v>
      </c>
      <c r="Q75" s="33">
        <v>15.096664869444657</v>
      </c>
      <c r="R75" s="42"/>
      <c r="S75" s="6"/>
      <c r="T75" s="6"/>
      <c r="U75" s="6"/>
    </row>
    <row r="76" spans="1:21" x14ac:dyDescent="0.25">
      <c r="A76" s="11"/>
      <c r="B76" s="14" t="s">
        <v>17</v>
      </c>
      <c r="C76" s="30"/>
      <c r="D76" s="33">
        <v>30.749137046366265</v>
      </c>
      <c r="E76" s="33">
        <v>35.26154742823838</v>
      </c>
      <c r="F76" s="33">
        <v>36.440403683761438</v>
      </c>
      <c r="G76" s="33">
        <v>37.165664899980428</v>
      </c>
      <c r="H76" s="33">
        <v>39.749787194164824</v>
      </c>
      <c r="I76" s="33">
        <v>36.08312184335503</v>
      </c>
      <c r="J76" s="33">
        <v>35.017560050244818</v>
      </c>
      <c r="K76" s="33">
        <v>29.718658867555586</v>
      </c>
      <c r="L76" s="33">
        <v>28.76</v>
      </c>
      <c r="M76" s="33">
        <v>27.35</v>
      </c>
      <c r="N76" s="33">
        <v>26.674454828660437</v>
      </c>
      <c r="O76" s="33">
        <v>26.55507706418074</v>
      </c>
      <c r="P76" s="38">
        <v>23.87</v>
      </c>
      <c r="Q76" s="33">
        <v>21.912540382300211</v>
      </c>
      <c r="R76" s="42"/>
      <c r="S76" s="6"/>
      <c r="T76" s="6"/>
      <c r="U76" s="6"/>
    </row>
    <row r="77" spans="1:21" x14ac:dyDescent="0.25">
      <c r="A77" s="11"/>
      <c r="B77" s="14" t="s">
        <v>18</v>
      </c>
      <c r="C77" s="30"/>
      <c r="D77" s="33">
        <v>42.380249509675068</v>
      </c>
      <c r="E77" s="33">
        <v>49.189516400242134</v>
      </c>
      <c r="F77" s="33">
        <v>54.246665260097991</v>
      </c>
      <c r="G77" s="33">
        <v>51.923882194202761</v>
      </c>
      <c r="H77" s="33">
        <v>45.463357890655296</v>
      </c>
      <c r="I77" s="33">
        <v>39.803005429978533</v>
      </c>
      <c r="J77" s="33">
        <v>35.113272817124873</v>
      </c>
      <c r="K77" s="33">
        <v>30.987023200943767</v>
      </c>
      <c r="L77" s="33">
        <v>28.21</v>
      </c>
      <c r="M77" s="33">
        <v>25.96</v>
      </c>
      <c r="N77" s="33">
        <v>24.961660964964022</v>
      </c>
      <c r="O77" s="33">
        <v>25.82496413199426</v>
      </c>
      <c r="P77" s="38">
        <v>22.47</v>
      </c>
      <c r="Q77" s="33">
        <v>18.648470515256079</v>
      </c>
      <c r="R77" s="42"/>
      <c r="S77" s="6"/>
      <c r="T77" s="6"/>
      <c r="U77" s="6"/>
    </row>
    <row r="78" spans="1:21" x14ac:dyDescent="0.25">
      <c r="A78" s="11"/>
      <c r="B78" s="14" t="s">
        <v>19</v>
      </c>
      <c r="C78" s="30"/>
      <c r="D78" s="33">
        <v>26.085191949379233</v>
      </c>
      <c r="E78" s="33">
        <v>29.708314441781635</v>
      </c>
      <c r="F78" s="33">
        <v>34.750547298075816</v>
      </c>
      <c r="G78" s="33">
        <v>31.559062118013113</v>
      </c>
      <c r="H78" s="33">
        <v>32.388084619237283</v>
      </c>
      <c r="I78" s="33">
        <v>25.955840064014403</v>
      </c>
      <c r="J78" s="33">
        <v>26.182867745593239</v>
      </c>
      <c r="K78" s="33">
        <v>20.482343264970417</v>
      </c>
      <c r="L78" s="33">
        <v>20.94</v>
      </c>
      <c r="M78" s="33">
        <v>18.71</v>
      </c>
      <c r="N78" s="33">
        <v>15.794618511087103</v>
      </c>
      <c r="O78" s="33">
        <v>19.276268273852512</v>
      </c>
      <c r="P78" s="38">
        <v>17.8</v>
      </c>
      <c r="Q78" s="33">
        <v>14.165381951426593</v>
      </c>
      <c r="R78" s="42"/>
      <c r="S78" s="6"/>
      <c r="T78" s="6"/>
      <c r="U78" s="6"/>
    </row>
    <row r="79" spans="1:21" x14ac:dyDescent="0.25">
      <c r="A79" s="11"/>
      <c r="B79" s="14" t="s">
        <v>20</v>
      </c>
      <c r="C79" s="30"/>
      <c r="D79" s="33">
        <v>36.693411909928926</v>
      </c>
      <c r="E79" s="33">
        <v>41.576904150035539</v>
      </c>
      <c r="F79" s="33">
        <v>45.434154982228918</v>
      </c>
      <c r="G79" s="33">
        <v>46.203944072505351</v>
      </c>
      <c r="H79" s="33">
        <v>50.156285828073521</v>
      </c>
      <c r="I79" s="33">
        <v>46.002662778165217</v>
      </c>
      <c r="J79" s="33">
        <v>41.089420654911841</v>
      </c>
      <c r="K79" s="33">
        <v>35.465970943860995</v>
      </c>
      <c r="L79" s="33">
        <v>36.64</v>
      </c>
      <c r="M79" s="33">
        <v>33.729999999999997</v>
      </c>
      <c r="N79" s="33">
        <v>33.223239204884763</v>
      </c>
      <c r="O79" s="33">
        <v>34.305557173986507</v>
      </c>
      <c r="P79" s="38">
        <v>29.33</v>
      </c>
      <c r="Q79" s="33">
        <v>27.278571781810989</v>
      </c>
      <c r="R79" s="42"/>
      <c r="S79" s="6"/>
      <c r="T79" s="6"/>
      <c r="U79" s="6"/>
    </row>
    <row r="80" spans="1:21" x14ac:dyDescent="0.25">
      <c r="A80" s="11"/>
      <c r="B80" s="14" t="s">
        <v>21</v>
      </c>
      <c r="C80" s="30"/>
      <c r="D80" s="33">
        <v>29.272619751626259</v>
      </c>
      <c r="E80" s="33">
        <v>31.144693053142724</v>
      </c>
      <c r="F80" s="33">
        <v>32.020223298925636</v>
      </c>
      <c r="G80" s="33">
        <v>30.561409196520234</v>
      </c>
      <c r="H80" s="33">
        <v>32.002355445836073</v>
      </c>
      <c r="I80" s="33">
        <v>28.304355065052444</v>
      </c>
      <c r="J80" s="33">
        <v>24.049562792575674</v>
      </c>
      <c r="K80" s="33">
        <v>20.458821070234112</v>
      </c>
      <c r="L80" s="33">
        <v>20.41</v>
      </c>
      <c r="M80" s="33">
        <v>19.91</v>
      </c>
      <c r="N80" s="33">
        <v>17.646327824033804</v>
      </c>
      <c r="O80" s="33">
        <v>17.859274646037772</v>
      </c>
      <c r="P80" s="38">
        <v>14.61</v>
      </c>
      <c r="Q80" s="33">
        <v>14.528693495781557</v>
      </c>
      <c r="R80" s="42"/>
      <c r="S80" s="6"/>
      <c r="T80" s="6"/>
      <c r="U80" s="6"/>
    </row>
    <row r="81" spans="1:21" x14ac:dyDescent="0.25">
      <c r="A81" s="11"/>
      <c r="B81" s="14" t="s">
        <v>22</v>
      </c>
      <c r="C81" s="30"/>
      <c r="D81" s="33">
        <v>25.815217391304348</v>
      </c>
      <c r="E81" s="33">
        <v>29.525140135000925</v>
      </c>
      <c r="F81" s="33">
        <v>30.185758513931891</v>
      </c>
      <c r="G81" s="33">
        <v>29.647305529945587</v>
      </c>
      <c r="H81" s="33">
        <v>28.951187838973343</v>
      </c>
      <c r="I81" s="33">
        <v>26.603476771739782</v>
      </c>
      <c r="J81" s="33">
        <v>24.55622514655844</v>
      </c>
      <c r="K81" s="33">
        <v>20.098612736085578</v>
      </c>
      <c r="L81" s="33">
        <v>18.63</v>
      </c>
      <c r="M81" s="33">
        <v>18.48</v>
      </c>
      <c r="N81" s="33">
        <v>18.990687649953237</v>
      </c>
      <c r="O81" s="33">
        <v>17.620433236340123</v>
      </c>
      <c r="P81" s="38">
        <v>15.98</v>
      </c>
      <c r="Q81" s="33">
        <v>14.314887879929417</v>
      </c>
      <c r="R81" s="42"/>
      <c r="S81" s="6"/>
      <c r="T81" s="6"/>
      <c r="U81" s="6"/>
    </row>
    <row r="82" spans="1:21" x14ac:dyDescent="0.25">
      <c r="A82" s="11"/>
      <c r="B82" s="14" t="s">
        <v>23</v>
      </c>
      <c r="C82" s="30"/>
      <c r="D82" s="33">
        <v>23.190213616454276</v>
      </c>
      <c r="E82" s="33">
        <v>26.377580581221604</v>
      </c>
      <c r="F82" s="33">
        <v>29.289885100772274</v>
      </c>
      <c r="G82" s="33">
        <v>28.176022391540972</v>
      </c>
      <c r="H82" s="33">
        <v>28.207179118852125</v>
      </c>
      <c r="I82" s="33">
        <v>24.467571851953959</v>
      </c>
      <c r="J82" s="33">
        <v>21.584286639326571</v>
      </c>
      <c r="K82" s="33">
        <v>19.796525507768024</v>
      </c>
      <c r="L82" s="33">
        <v>20.65</v>
      </c>
      <c r="M82" s="33">
        <v>18.95</v>
      </c>
      <c r="N82" s="33">
        <v>19.822083039386065</v>
      </c>
      <c r="O82" s="33">
        <v>21.892748646149784</v>
      </c>
      <c r="P82" s="38">
        <v>18.32</v>
      </c>
      <c r="Q82" s="33">
        <v>16.815726424500365</v>
      </c>
      <c r="R82" s="42"/>
      <c r="S82" s="6"/>
      <c r="T82" s="6"/>
      <c r="U82" s="6"/>
    </row>
    <row r="83" spans="1:21" x14ac:dyDescent="0.25">
      <c r="A83" s="11"/>
      <c r="B83" s="14" t="s">
        <v>24</v>
      </c>
      <c r="C83" s="30"/>
      <c r="D83" s="33">
        <v>39.68056934789805</v>
      </c>
      <c r="E83" s="33">
        <v>49.601769911504427</v>
      </c>
      <c r="F83" s="33">
        <v>54.896843431502688</v>
      </c>
      <c r="G83" s="33">
        <v>53.41390261115032</v>
      </c>
      <c r="H83" s="33">
        <v>53.815554844314391</v>
      </c>
      <c r="I83" s="33">
        <v>48.403122782114977</v>
      </c>
      <c r="J83" s="33">
        <v>42.249417249417249</v>
      </c>
      <c r="K83" s="33">
        <v>39.810426540284361</v>
      </c>
      <c r="L83" s="33">
        <v>35.04</v>
      </c>
      <c r="M83" s="33">
        <v>33.979999999999997</v>
      </c>
      <c r="N83" s="33">
        <v>33.14175441540462</v>
      </c>
      <c r="O83" s="33">
        <v>36.240180016580474</v>
      </c>
      <c r="P83" s="38">
        <v>30.79</v>
      </c>
      <c r="Q83" s="33">
        <v>26.434091559611403</v>
      </c>
      <c r="R83" s="42"/>
      <c r="S83" s="6"/>
      <c r="T83" s="6"/>
      <c r="U83" s="6"/>
    </row>
    <row r="84" spans="1:21" x14ac:dyDescent="0.25">
      <c r="A84" s="11"/>
      <c r="B84" s="13" t="s">
        <v>32</v>
      </c>
      <c r="C84" s="30"/>
      <c r="D84" s="33">
        <v>30.066937342258313</v>
      </c>
      <c r="E84" s="33">
        <v>32.655445441560673</v>
      </c>
      <c r="F84" s="33">
        <v>34.493431885995868</v>
      </c>
      <c r="G84" s="33">
        <v>37.755856966707768</v>
      </c>
      <c r="H84" s="33">
        <v>37.429606818993818</v>
      </c>
      <c r="I84" s="33">
        <v>35.011865817200373</v>
      </c>
      <c r="J84" s="33">
        <v>31.771182664043828</v>
      </c>
      <c r="K84" s="33">
        <v>30.001885217203956</v>
      </c>
      <c r="L84" s="34" t="s">
        <v>41</v>
      </c>
      <c r="M84" s="34" t="s">
        <v>41</v>
      </c>
      <c r="N84" s="34" t="s">
        <v>41</v>
      </c>
      <c r="O84" s="36"/>
      <c r="P84" s="36"/>
      <c r="Q84" s="36"/>
      <c r="R84" s="42"/>
      <c r="S84" s="6"/>
      <c r="T84" s="6"/>
      <c r="U84" s="6"/>
    </row>
    <row r="85" spans="1:21" x14ac:dyDescent="0.25">
      <c r="A85" s="11"/>
      <c r="B85" s="14" t="s">
        <v>25</v>
      </c>
      <c r="C85" s="30"/>
      <c r="D85" s="33">
        <v>27.558505064617535</v>
      </c>
      <c r="E85" s="33">
        <v>30.659275953787738</v>
      </c>
      <c r="F85" s="33">
        <v>31.489864199960639</v>
      </c>
      <c r="G85" s="33">
        <v>30.001714383679065</v>
      </c>
      <c r="H85" s="33">
        <v>30.044383748719699</v>
      </c>
      <c r="I85" s="33">
        <v>29.561355333221904</v>
      </c>
      <c r="J85" s="33">
        <v>25.180846537007834</v>
      </c>
      <c r="K85" s="33">
        <v>22.077554486272287</v>
      </c>
      <c r="L85" s="33">
        <v>18.47</v>
      </c>
      <c r="M85" s="33">
        <v>18.239999999999998</v>
      </c>
      <c r="N85" s="34">
        <v>17.953060730704088</v>
      </c>
      <c r="O85" s="34">
        <v>17.072828476542401</v>
      </c>
      <c r="P85" s="39">
        <v>15.3</v>
      </c>
      <c r="Q85" s="33">
        <v>12.793087538274401</v>
      </c>
      <c r="R85" s="42"/>
      <c r="S85" s="6"/>
      <c r="T85" s="6"/>
      <c r="U85" s="6"/>
    </row>
    <row r="86" spans="1:21" x14ac:dyDescent="0.25">
      <c r="A86" s="11"/>
      <c r="B86" s="14" t="s">
        <v>26</v>
      </c>
      <c r="C86" s="30"/>
      <c r="D86" s="33">
        <v>31.215057771151695</v>
      </c>
      <c r="E86" s="33">
        <v>31.558592239267753</v>
      </c>
      <c r="F86" s="33">
        <v>28.247507171151483</v>
      </c>
      <c r="G86" s="33">
        <v>27.347947560713518</v>
      </c>
      <c r="H86" s="33">
        <v>29.489927132447495</v>
      </c>
      <c r="I86" s="33">
        <v>26.515948651654991</v>
      </c>
      <c r="J86" s="33">
        <v>26.133217185701394</v>
      </c>
      <c r="K86" s="33">
        <v>20.537024044900825</v>
      </c>
      <c r="L86" s="33">
        <v>19.55</v>
      </c>
      <c r="M86" s="33">
        <v>19.149999999999999</v>
      </c>
      <c r="N86" s="33">
        <v>17.953209057925687</v>
      </c>
      <c r="O86" s="34">
        <v>16.084799556281393</v>
      </c>
      <c r="P86" s="38">
        <v>15.25</v>
      </c>
      <c r="Q86" s="33">
        <v>13.639604451470907</v>
      </c>
      <c r="R86" s="42"/>
      <c r="S86" s="6"/>
      <c r="T86" s="6"/>
      <c r="U86" s="6"/>
    </row>
    <row r="87" spans="1:21" x14ac:dyDescent="0.25">
      <c r="A87" s="11"/>
      <c r="B87" s="14" t="s">
        <v>34</v>
      </c>
      <c r="C87" s="30"/>
      <c r="D87" s="34" t="s">
        <v>41</v>
      </c>
      <c r="E87" s="34" t="s">
        <v>41</v>
      </c>
      <c r="F87" s="34" t="s">
        <v>41</v>
      </c>
      <c r="G87" s="34" t="s">
        <v>41</v>
      </c>
      <c r="H87" s="34" t="s">
        <v>41</v>
      </c>
      <c r="I87" s="34" t="s">
        <v>41</v>
      </c>
      <c r="J87" s="34" t="s">
        <v>41</v>
      </c>
      <c r="K87" s="34" t="s">
        <v>41</v>
      </c>
      <c r="L87" s="33">
        <v>30.92</v>
      </c>
      <c r="M87" s="33">
        <v>31.97</v>
      </c>
      <c r="N87" s="33">
        <v>33.378849946897283</v>
      </c>
      <c r="O87" s="33">
        <v>36.319965879883725</v>
      </c>
      <c r="P87" s="38">
        <v>30.16</v>
      </c>
      <c r="Q87" s="33">
        <v>26.717114390213144</v>
      </c>
      <c r="R87" s="42"/>
      <c r="S87" s="6"/>
      <c r="T87" s="6"/>
      <c r="U87" s="6"/>
    </row>
    <row r="88" spans="1:21" x14ac:dyDescent="0.25">
      <c r="A88" s="11"/>
      <c r="B88" s="14" t="s">
        <v>27</v>
      </c>
      <c r="C88" s="30"/>
      <c r="D88" s="33">
        <v>24.938870893522569</v>
      </c>
      <c r="E88" s="33">
        <v>25.40156892043332</v>
      </c>
      <c r="F88" s="33">
        <v>25.687304230370636</v>
      </c>
      <c r="G88" s="33">
        <v>26.450015404452458</v>
      </c>
      <c r="H88" s="33">
        <v>28.746036181612741</v>
      </c>
      <c r="I88" s="33">
        <v>24.069402255058435</v>
      </c>
      <c r="J88" s="33">
        <v>22.963353189879918</v>
      </c>
      <c r="K88" s="33">
        <v>20.390304882283491</v>
      </c>
      <c r="L88" s="33">
        <v>19.52</v>
      </c>
      <c r="M88" s="33">
        <v>17.23</v>
      </c>
      <c r="N88" s="33">
        <v>16.96187528807533</v>
      </c>
      <c r="O88" s="33">
        <v>15.591132068296766</v>
      </c>
      <c r="P88" s="38">
        <v>15.05</v>
      </c>
      <c r="Q88" s="33">
        <v>12.450211081164881</v>
      </c>
      <c r="R88" s="42"/>
      <c r="S88" s="6"/>
      <c r="T88" s="6"/>
      <c r="U88" s="6"/>
    </row>
    <row r="89" spans="1:21" x14ac:dyDescent="0.25">
      <c r="A89" s="11"/>
      <c r="B89" s="14" t="s">
        <v>37</v>
      </c>
      <c r="C89" s="30"/>
      <c r="D89" s="33">
        <v>22.602739726027398</v>
      </c>
      <c r="E89" s="33">
        <v>23.458121973052997</v>
      </c>
      <c r="F89" s="33">
        <v>26.033616692426584</v>
      </c>
      <c r="G89" s="33">
        <v>26.40558442427351</v>
      </c>
      <c r="H89" s="33">
        <v>26.615519405176293</v>
      </c>
      <c r="I89" s="33">
        <v>23.002210795638025</v>
      </c>
      <c r="J89" s="33">
        <v>18.711460769721455</v>
      </c>
      <c r="K89" s="33">
        <v>14.987845223081282</v>
      </c>
      <c r="L89" s="33">
        <v>15.07</v>
      </c>
      <c r="M89" s="33">
        <v>11.69</v>
      </c>
      <c r="N89" s="33">
        <v>10.711607812332632</v>
      </c>
      <c r="O89" s="33">
        <v>12.775513598935374</v>
      </c>
      <c r="P89" s="38">
        <v>9.14</v>
      </c>
      <c r="Q89" s="33">
        <v>8.1510571258961591</v>
      </c>
      <c r="R89" s="42"/>
      <c r="S89" s="6"/>
      <c r="T89" s="6"/>
      <c r="U89" s="6"/>
    </row>
    <row r="90" spans="1:21" x14ac:dyDescent="0.25">
      <c r="A90" s="11"/>
      <c r="B90" s="14" t="s">
        <v>28</v>
      </c>
      <c r="C90" s="30"/>
      <c r="D90" s="33">
        <v>13.971177977283899</v>
      </c>
      <c r="E90" s="33">
        <v>16.570703178129392</v>
      </c>
      <c r="F90" s="33">
        <v>19.094380796508457</v>
      </c>
      <c r="G90" s="33">
        <v>14.738082270953974</v>
      </c>
      <c r="H90" s="33">
        <v>15.952255415577568</v>
      </c>
      <c r="I90" s="33">
        <v>12.937644441564613</v>
      </c>
      <c r="J90" s="33">
        <v>13.499080609110228</v>
      </c>
      <c r="K90" s="33">
        <v>12.750264661059342</v>
      </c>
      <c r="L90" s="33">
        <v>12.31</v>
      </c>
      <c r="M90" s="33">
        <v>12.39</v>
      </c>
      <c r="N90" s="33">
        <v>11.817873439329446</v>
      </c>
      <c r="O90" s="33">
        <v>11.492962346769009</v>
      </c>
      <c r="P90" s="38">
        <v>8.24</v>
      </c>
      <c r="Q90" s="33">
        <v>7.9740773978749493</v>
      </c>
      <c r="R90" s="42"/>
      <c r="S90" s="6"/>
      <c r="T90" s="6"/>
      <c r="U90" s="6"/>
    </row>
    <row r="91" spans="1:21" x14ac:dyDescent="0.25">
      <c r="A91" s="11"/>
      <c r="B91" s="14" t="s">
        <v>35</v>
      </c>
      <c r="C91" s="30"/>
      <c r="D91" s="34" t="s">
        <v>41</v>
      </c>
      <c r="E91" s="34" t="s">
        <v>41</v>
      </c>
      <c r="F91" s="34" t="s">
        <v>41</v>
      </c>
      <c r="G91" s="34" t="s">
        <v>41</v>
      </c>
      <c r="H91" s="34" t="s">
        <v>41</v>
      </c>
      <c r="I91" s="34" t="s">
        <v>41</v>
      </c>
      <c r="J91" s="34" t="s">
        <v>41</v>
      </c>
      <c r="K91" s="34" t="s">
        <v>41</v>
      </c>
      <c r="L91" s="33">
        <v>24.34</v>
      </c>
      <c r="M91" s="33">
        <v>25.44</v>
      </c>
      <c r="N91" s="33">
        <v>26.9835040664709</v>
      </c>
      <c r="O91" s="33">
        <v>27.977733619339638</v>
      </c>
      <c r="P91" s="38">
        <v>21.98</v>
      </c>
      <c r="Q91" s="33">
        <v>19.818541770329357</v>
      </c>
      <c r="R91" s="42"/>
      <c r="S91" s="6"/>
      <c r="T91" s="6"/>
      <c r="U91" s="6"/>
    </row>
    <row r="92" spans="1:21" x14ac:dyDescent="0.25">
      <c r="A92" s="11"/>
      <c r="B92" s="14" t="s">
        <v>38</v>
      </c>
      <c r="C92" s="31"/>
      <c r="D92" s="34"/>
      <c r="E92" s="34"/>
      <c r="F92" s="34"/>
      <c r="G92" s="34"/>
      <c r="H92" s="34"/>
      <c r="I92" s="34"/>
      <c r="J92" s="34"/>
      <c r="K92" s="34"/>
      <c r="L92" s="33"/>
      <c r="M92" s="33"/>
      <c r="N92" s="33"/>
      <c r="O92" s="33"/>
      <c r="P92" s="38">
        <v>13.78</v>
      </c>
      <c r="Q92" s="33">
        <v>11.28382807378968</v>
      </c>
      <c r="R92" s="42"/>
      <c r="S92" s="6"/>
      <c r="T92" s="6"/>
      <c r="U92" s="6"/>
    </row>
    <row r="93" spans="1:21" x14ac:dyDescent="0.25">
      <c r="A93" s="11"/>
      <c r="B93" s="14" t="s">
        <v>39</v>
      </c>
      <c r="C93" s="31"/>
      <c r="D93" s="34"/>
      <c r="E93" s="34"/>
      <c r="F93" s="34"/>
      <c r="G93" s="34"/>
      <c r="H93" s="34"/>
      <c r="I93" s="34"/>
      <c r="J93" s="34"/>
      <c r="K93" s="34"/>
      <c r="L93" s="33"/>
      <c r="M93" s="33"/>
      <c r="N93" s="33"/>
      <c r="O93" s="33"/>
      <c r="P93" s="38">
        <v>24.14</v>
      </c>
      <c r="Q93" s="33">
        <v>19.26984335059317</v>
      </c>
      <c r="R93" s="42"/>
      <c r="S93" s="6"/>
      <c r="T93" s="6"/>
      <c r="U93" s="6"/>
    </row>
    <row r="94" spans="1:21" x14ac:dyDescent="0.25">
      <c r="A94" s="11"/>
      <c r="B94" s="14" t="s">
        <v>40</v>
      </c>
      <c r="C94" s="31"/>
      <c r="D94" s="34"/>
      <c r="E94" s="34"/>
      <c r="F94" s="34"/>
      <c r="G94" s="34"/>
      <c r="H94" s="34"/>
      <c r="I94" s="34"/>
      <c r="J94" s="34"/>
      <c r="K94" s="34"/>
      <c r="L94" s="33"/>
      <c r="M94" s="33"/>
      <c r="N94" s="33"/>
      <c r="O94" s="33"/>
      <c r="P94" s="38">
        <v>22.22</v>
      </c>
      <c r="Q94" s="33">
        <v>19.894001075351412</v>
      </c>
      <c r="R94" s="42"/>
      <c r="S94" s="6"/>
      <c r="T94" s="6"/>
      <c r="U94" s="6"/>
    </row>
    <row r="95" spans="1:21" x14ac:dyDescent="0.25">
      <c r="A95" s="11"/>
      <c r="B95" s="15" t="s">
        <v>29</v>
      </c>
      <c r="C95" s="32"/>
      <c r="D95" s="33"/>
      <c r="E95" s="33"/>
      <c r="F95" s="33"/>
      <c r="G95" s="33"/>
      <c r="H95" s="33"/>
      <c r="I95" s="33"/>
      <c r="J95" s="33"/>
      <c r="K95" s="33"/>
      <c r="L95" s="33"/>
      <c r="M95" s="36"/>
      <c r="N95" s="33"/>
      <c r="O95" s="33"/>
      <c r="P95" s="33"/>
      <c r="Q95" s="44"/>
      <c r="R95" s="42"/>
      <c r="S95" s="6"/>
      <c r="T95" s="6"/>
      <c r="U95" s="6"/>
    </row>
    <row r="96" spans="1:21" x14ac:dyDescent="0.25">
      <c r="A96" s="11"/>
      <c r="B96" s="13" t="s">
        <v>14</v>
      </c>
      <c r="C96" s="29"/>
      <c r="D96" s="33">
        <v>25.759867297653315</v>
      </c>
      <c r="E96" s="33">
        <v>29.92838451785309</v>
      </c>
      <c r="F96" s="33">
        <v>32.795118833812779</v>
      </c>
      <c r="G96" s="33">
        <v>30.784273157448624</v>
      </c>
      <c r="H96" s="33">
        <v>31.917575529974666</v>
      </c>
      <c r="I96" s="33">
        <v>27.559829643033741</v>
      </c>
      <c r="J96" s="33">
        <v>25.184003793226076</v>
      </c>
      <c r="K96" s="33">
        <v>22.376501618855627</v>
      </c>
      <c r="L96" s="33">
        <v>21.09</v>
      </c>
      <c r="M96" s="33">
        <v>20.61</v>
      </c>
      <c r="N96" s="33">
        <v>19.883817155404795</v>
      </c>
      <c r="O96" s="33">
        <v>19.831094957742621</v>
      </c>
      <c r="P96" s="38">
        <v>15.25</v>
      </c>
      <c r="Q96" s="33">
        <v>13.609043629908754</v>
      </c>
      <c r="R96" s="42"/>
      <c r="S96" s="6"/>
      <c r="T96" s="6"/>
      <c r="U96" s="6"/>
    </row>
    <row r="97" spans="1:21" x14ac:dyDescent="0.25">
      <c r="A97" s="11"/>
      <c r="B97" s="14" t="s">
        <v>15</v>
      </c>
      <c r="C97" s="30"/>
      <c r="D97" s="33">
        <v>31.138429828112923</v>
      </c>
      <c r="E97" s="33">
        <v>31.758393907926617</v>
      </c>
      <c r="F97" s="33">
        <v>33.931947069943291</v>
      </c>
      <c r="G97" s="33">
        <v>31.363531846401468</v>
      </c>
      <c r="H97" s="33">
        <v>32.71187265735287</v>
      </c>
      <c r="I97" s="33">
        <v>29.029949913114585</v>
      </c>
      <c r="J97" s="33">
        <v>25.883737098240548</v>
      </c>
      <c r="K97" s="33">
        <v>23.271276595744681</v>
      </c>
      <c r="L97" s="33">
        <v>20.100000000000001</v>
      </c>
      <c r="M97" s="33">
        <v>19.760000000000002</v>
      </c>
      <c r="N97" s="33">
        <v>17.939069024176504</v>
      </c>
      <c r="O97" s="33">
        <v>16.61228122218926</v>
      </c>
      <c r="P97" s="38">
        <v>14.96</v>
      </c>
      <c r="Q97" s="33">
        <v>10.595004209935448</v>
      </c>
      <c r="R97" s="42"/>
      <c r="S97" s="6"/>
      <c r="T97" s="6"/>
      <c r="U97" s="6"/>
    </row>
    <row r="98" spans="1:21" x14ac:dyDescent="0.25">
      <c r="A98" s="11"/>
      <c r="B98" s="14" t="s">
        <v>16</v>
      </c>
      <c r="C98" s="30"/>
      <c r="D98" s="33">
        <v>20.662953684341289</v>
      </c>
      <c r="E98" s="33">
        <v>26.221630233226254</v>
      </c>
      <c r="F98" s="33">
        <v>33.323848367004963</v>
      </c>
      <c r="G98" s="33">
        <v>32.718822618125486</v>
      </c>
      <c r="H98" s="33">
        <v>33.807949254335654</v>
      </c>
      <c r="I98" s="33">
        <v>34.561967699756153</v>
      </c>
      <c r="J98" s="33">
        <v>30.060483140777226</v>
      </c>
      <c r="K98" s="33">
        <v>25.458576179068189</v>
      </c>
      <c r="L98" s="33">
        <v>18.899999999999999</v>
      </c>
      <c r="M98" s="33">
        <v>20.010000000000002</v>
      </c>
      <c r="N98" s="33">
        <v>18.47257510088178</v>
      </c>
      <c r="O98" s="33">
        <v>20.142677297524127</v>
      </c>
      <c r="P98" s="38">
        <v>13.7</v>
      </c>
      <c r="Q98" s="33">
        <v>13.278147782423263</v>
      </c>
      <c r="R98" s="42"/>
      <c r="S98" s="6"/>
      <c r="T98" s="6"/>
      <c r="U98" s="6"/>
    </row>
    <row r="99" spans="1:21" x14ac:dyDescent="0.25">
      <c r="A99" s="11"/>
      <c r="B99" s="14" t="s">
        <v>17</v>
      </c>
      <c r="C99" s="30"/>
      <c r="D99" s="33">
        <v>32.142952966113064</v>
      </c>
      <c r="E99" s="33">
        <v>38.327098791929842</v>
      </c>
      <c r="F99" s="33">
        <v>40.690876290381851</v>
      </c>
      <c r="G99" s="33">
        <v>37.698214819986035</v>
      </c>
      <c r="H99" s="33">
        <v>41.212545996145089</v>
      </c>
      <c r="I99" s="33">
        <v>36.729857819905213</v>
      </c>
      <c r="J99" s="33">
        <v>37.002987818892215</v>
      </c>
      <c r="K99" s="33">
        <v>33.224127962998651</v>
      </c>
      <c r="L99" s="33">
        <v>31.06</v>
      </c>
      <c r="M99" s="33">
        <v>30.27</v>
      </c>
      <c r="N99" s="33">
        <v>27.847736921637765</v>
      </c>
      <c r="O99" s="33">
        <v>27.286821705426355</v>
      </c>
      <c r="P99" s="38">
        <v>23.51</v>
      </c>
      <c r="Q99" s="33">
        <v>17.906579489898096</v>
      </c>
      <c r="R99" s="42"/>
      <c r="S99" s="6"/>
      <c r="T99" s="6"/>
      <c r="U99" s="6"/>
    </row>
    <row r="100" spans="1:21" x14ac:dyDescent="0.25">
      <c r="A100" s="11"/>
      <c r="B100" s="14" t="s">
        <v>18</v>
      </c>
      <c r="C100" s="30"/>
      <c r="D100" s="33">
        <v>49.518066785436936</v>
      </c>
      <c r="E100" s="33">
        <v>55.725971370143149</v>
      </c>
      <c r="F100" s="33">
        <v>59.611556464195409</v>
      </c>
      <c r="G100" s="33">
        <v>55.261289794135308</v>
      </c>
      <c r="H100" s="33">
        <v>52.583025830258308</v>
      </c>
      <c r="I100" s="33">
        <v>38.982647967672925</v>
      </c>
      <c r="J100" s="33">
        <v>40.145542753183754</v>
      </c>
      <c r="K100" s="33">
        <v>33.216147411807491</v>
      </c>
      <c r="L100" s="33">
        <v>28.76</v>
      </c>
      <c r="M100" s="33">
        <v>24.43</v>
      </c>
      <c r="N100" s="33">
        <v>24.762346394620913</v>
      </c>
      <c r="O100" s="33">
        <v>22.920615330365408</v>
      </c>
      <c r="P100" s="38">
        <v>18.510000000000002</v>
      </c>
      <c r="Q100" s="33">
        <v>15.215865864017433</v>
      </c>
      <c r="R100" s="42"/>
      <c r="S100" s="6"/>
      <c r="T100" s="6"/>
      <c r="U100" s="6"/>
    </row>
    <row r="101" spans="1:21" x14ac:dyDescent="0.25">
      <c r="A101" s="11"/>
      <c r="B101" s="14" t="s">
        <v>19</v>
      </c>
      <c r="C101" s="30"/>
      <c r="D101" s="33">
        <v>30.549045865416804</v>
      </c>
      <c r="E101" s="33">
        <v>34.833700556080153</v>
      </c>
      <c r="F101" s="33">
        <v>42.947889144977232</v>
      </c>
      <c r="G101" s="33">
        <v>34.779850943495958</v>
      </c>
      <c r="H101" s="33">
        <v>34</v>
      </c>
      <c r="I101" s="33">
        <v>25.035260930888576</v>
      </c>
      <c r="J101" s="33">
        <v>25.696418419556565</v>
      </c>
      <c r="K101" s="33">
        <v>19.055047916202362</v>
      </c>
      <c r="L101" s="33">
        <v>20.77</v>
      </c>
      <c r="M101" s="33">
        <v>19.100000000000001</v>
      </c>
      <c r="N101" s="33">
        <v>14.900291283889761</v>
      </c>
      <c r="O101" s="33">
        <v>15.567567567567567</v>
      </c>
      <c r="P101" s="38">
        <v>15.26</v>
      </c>
      <c r="Q101" s="33">
        <v>12.450386463338207</v>
      </c>
      <c r="R101" s="42"/>
      <c r="S101" s="6"/>
      <c r="T101" s="6"/>
      <c r="U101" s="6"/>
    </row>
    <row r="102" spans="1:21" x14ac:dyDescent="0.25">
      <c r="A102" s="11"/>
      <c r="B102" s="14" t="s">
        <v>20</v>
      </c>
      <c r="C102" s="30"/>
      <c r="D102" s="33">
        <v>27.976146653905616</v>
      </c>
      <c r="E102" s="33">
        <v>31.532419268560485</v>
      </c>
      <c r="F102" s="33">
        <v>35.640307054953084</v>
      </c>
      <c r="G102" s="33">
        <v>35.296937735962125</v>
      </c>
      <c r="H102" s="33">
        <v>37.452229299363061</v>
      </c>
      <c r="I102" s="33">
        <v>35.834865452114329</v>
      </c>
      <c r="J102" s="33">
        <v>31.936825186065199</v>
      </c>
      <c r="K102" s="33">
        <v>26.831193055455913</v>
      </c>
      <c r="L102" s="33">
        <v>29.45</v>
      </c>
      <c r="M102" s="33">
        <v>27.77</v>
      </c>
      <c r="N102" s="33">
        <v>30.051987254737551</v>
      </c>
      <c r="O102" s="33">
        <v>26.755428752575686</v>
      </c>
      <c r="P102" s="38">
        <v>20.77</v>
      </c>
      <c r="Q102" s="33">
        <v>19.275814952176457</v>
      </c>
      <c r="R102" s="42"/>
      <c r="S102" s="6"/>
      <c r="T102" s="6"/>
      <c r="U102" s="6"/>
    </row>
    <row r="103" spans="1:21" x14ac:dyDescent="0.25">
      <c r="A103" s="11"/>
      <c r="B103" s="14" t="s">
        <v>21</v>
      </c>
      <c r="C103" s="30"/>
      <c r="D103" s="33">
        <v>29.81473502800517</v>
      </c>
      <c r="E103" s="33">
        <v>32.23099352819856</v>
      </c>
      <c r="F103" s="33">
        <v>33.622658748286888</v>
      </c>
      <c r="G103" s="33">
        <v>31.342688919385541</v>
      </c>
      <c r="H103" s="33">
        <v>33.071301357243755</v>
      </c>
      <c r="I103" s="33">
        <v>29.108356657337065</v>
      </c>
      <c r="J103" s="33">
        <v>23.858675420488002</v>
      </c>
      <c r="K103" s="33">
        <v>20.317128419585295</v>
      </c>
      <c r="L103" s="33">
        <v>20.100000000000001</v>
      </c>
      <c r="M103" s="33">
        <v>19.23</v>
      </c>
      <c r="N103" s="33">
        <v>16.917293233082706</v>
      </c>
      <c r="O103" s="33">
        <v>17.484826566873171</v>
      </c>
      <c r="P103" s="38">
        <v>12.97</v>
      </c>
      <c r="Q103" s="33">
        <v>13.879063500084218</v>
      </c>
      <c r="R103" s="42"/>
      <c r="S103" s="6"/>
      <c r="T103" s="6"/>
      <c r="U103" s="6"/>
    </row>
    <row r="104" spans="1:21" x14ac:dyDescent="0.25">
      <c r="A104" s="11"/>
      <c r="B104" s="14" t="s">
        <v>22</v>
      </c>
      <c r="C104" s="30"/>
      <c r="D104" s="33">
        <v>21.052010850336124</v>
      </c>
      <c r="E104" s="33">
        <v>28.197608842770133</v>
      </c>
      <c r="F104" s="33">
        <v>31.248665955176094</v>
      </c>
      <c r="G104" s="33">
        <v>28.228476821192054</v>
      </c>
      <c r="H104" s="33">
        <v>28.646288209606986</v>
      </c>
      <c r="I104" s="33">
        <v>25.711331864970557</v>
      </c>
      <c r="J104" s="33">
        <v>22.089277496548551</v>
      </c>
      <c r="K104" s="33">
        <v>16.934252533197611</v>
      </c>
      <c r="L104" s="33">
        <v>14.14</v>
      </c>
      <c r="M104" s="33">
        <v>15.33</v>
      </c>
      <c r="N104" s="33">
        <v>17.194970069503032</v>
      </c>
      <c r="O104" s="33">
        <v>16.286900007830241</v>
      </c>
      <c r="P104" s="38">
        <v>13.33</v>
      </c>
      <c r="Q104" s="33">
        <v>10.882991153396762</v>
      </c>
      <c r="R104" s="42"/>
      <c r="S104" s="6"/>
      <c r="T104" s="6"/>
      <c r="U104" s="6"/>
    </row>
    <row r="105" spans="1:21" x14ac:dyDescent="0.25">
      <c r="A105" s="11"/>
      <c r="B105" s="14" t="s">
        <v>23</v>
      </c>
      <c r="C105" s="30"/>
      <c r="D105" s="33">
        <v>29.322548028311427</v>
      </c>
      <c r="E105" s="33">
        <v>33.402283000076608</v>
      </c>
      <c r="F105" s="33">
        <v>35.407637582794997</v>
      </c>
      <c r="G105" s="33">
        <v>30.1990391214825</v>
      </c>
      <c r="H105" s="33">
        <v>30.126668948990073</v>
      </c>
      <c r="I105" s="33">
        <v>26.182014485581899</v>
      </c>
      <c r="J105" s="33">
        <v>22.544580984939483</v>
      </c>
      <c r="K105" s="33">
        <v>21.29845866417562</v>
      </c>
      <c r="L105" s="33">
        <v>20.81</v>
      </c>
      <c r="M105" s="33">
        <v>19.440000000000001</v>
      </c>
      <c r="N105" s="33">
        <v>17.110184428872362</v>
      </c>
      <c r="O105" s="33">
        <v>18.520774948214939</v>
      </c>
      <c r="P105" s="38">
        <v>15.66</v>
      </c>
      <c r="Q105" s="33">
        <v>16.662132752992385</v>
      </c>
      <c r="R105" s="42"/>
      <c r="S105" s="6"/>
      <c r="T105" s="6"/>
      <c r="U105" s="6"/>
    </row>
    <row r="106" spans="1:21" x14ac:dyDescent="0.25">
      <c r="A106" s="11"/>
      <c r="B106" s="14" t="s">
        <v>24</v>
      </c>
      <c r="C106" s="30"/>
      <c r="D106" s="33">
        <v>35.975267003934796</v>
      </c>
      <c r="E106" s="33">
        <v>44.577720091303767</v>
      </c>
      <c r="F106" s="33">
        <v>50.36814707123763</v>
      </c>
      <c r="G106" s="33">
        <v>45.243834600407936</v>
      </c>
      <c r="H106" s="33">
        <v>52.083333333333336</v>
      </c>
      <c r="I106" s="33">
        <v>41.90067520666372</v>
      </c>
      <c r="J106" s="33">
        <v>40.101252331468153</v>
      </c>
      <c r="K106" s="33">
        <v>41.151704468287384</v>
      </c>
      <c r="L106" s="33">
        <v>36.409999999999997</v>
      </c>
      <c r="M106" s="33">
        <v>29.86</v>
      </c>
      <c r="N106" s="33">
        <v>26.527286011352782</v>
      </c>
      <c r="O106" s="33">
        <v>26.40400185653138</v>
      </c>
      <c r="P106" s="38">
        <v>24.24</v>
      </c>
      <c r="Q106" s="33">
        <v>17.54811580139091</v>
      </c>
      <c r="R106" s="42"/>
      <c r="S106" s="6"/>
      <c r="T106" s="6"/>
      <c r="U106" s="6"/>
    </row>
    <row r="107" spans="1:21" x14ac:dyDescent="0.25">
      <c r="A107" s="11"/>
      <c r="B107" s="13" t="s">
        <v>32</v>
      </c>
      <c r="C107" s="30"/>
      <c r="D107" s="33">
        <v>29.427666640920677</v>
      </c>
      <c r="E107" s="33">
        <v>33.541230502789624</v>
      </c>
      <c r="F107" s="33">
        <v>34.408958153504159</v>
      </c>
      <c r="G107" s="33">
        <v>38.465173424062002</v>
      </c>
      <c r="H107" s="33">
        <v>40.733337140898968</v>
      </c>
      <c r="I107" s="33">
        <v>34.447062969407305</v>
      </c>
      <c r="J107" s="33">
        <v>31.73533672472459</v>
      </c>
      <c r="K107" s="33">
        <v>31.088540516670346</v>
      </c>
      <c r="L107" s="34" t="s">
        <v>41</v>
      </c>
      <c r="M107" s="34" t="s">
        <v>41</v>
      </c>
      <c r="N107" s="34" t="s">
        <v>41</v>
      </c>
      <c r="O107" s="36"/>
      <c r="P107" s="40"/>
      <c r="Q107" s="41"/>
      <c r="R107" s="42"/>
      <c r="S107" s="6"/>
      <c r="T107" s="6"/>
      <c r="U107" s="6"/>
    </row>
    <row r="108" spans="1:21" x14ac:dyDescent="0.25">
      <c r="A108" s="11"/>
      <c r="B108" s="14" t="s">
        <v>25</v>
      </c>
      <c r="C108" s="30"/>
      <c r="D108" s="33">
        <v>25.581395348837209</v>
      </c>
      <c r="E108" s="33">
        <v>29.417419726975581</v>
      </c>
      <c r="F108" s="33">
        <v>32.161711586551817</v>
      </c>
      <c r="G108" s="33">
        <v>27.793744716821639</v>
      </c>
      <c r="H108" s="33">
        <v>26.812136770421077</v>
      </c>
      <c r="I108" s="33">
        <v>25.684804394625491</v>
      </c>
      <c r="J108" s="33">
        <v>23.254912600286808</v>
      </c>
      <c r="K108" s="33">
        <v>19.342819770898569</v>
      </c>
      <c r="L108" s="33">
        <v>16.43</v>
      </c>
      <c r="M108" s="33">
        <v>16.52</v>
      </c>
      <c r="N108" s="34">
        <v>16.109873793615442</v>
      </c>
      <c r="O108" s="34">
        <v>16.275832530249492</v>
      </c>
      <c r="P108" s="38">
        <v>12.53</v>
      </c>
      <c r="Q108" s="33">
        <v>11.058939824539724</v>
      </c>
      <c r="R108" s="42"/>
      <c r="S108" s="6"/>
      <c r="T108" s="6"/>
      <c r="U108" s="6"/>
    </row>
    <row r="109" spans="1:21" x14ac:dyDescent="0.25">
      <c r="A109" s="11"/>
      <c r="B109" s="14" t="s">
        <v>26</v>
      </c>
      <c r="C109" s="30"/>
      <c r="D109" s="33">
        <v>25.082672989330504</v>
      </c>
      <c r="E109" s="33">
        <v>29.085763697822497</v>
      </c>
      <c r="F109" s="33">
        <v>28.882785505448748</v>
      </c>
      <c r="G109" s="33">
        <v>25.8230012825994</v>
      </c>
      <c r="H109" s="33">
        <v>24.844720496894407</v>
      </c>
      <c r="I109" s="33">
        <v>23.752120725064739</v>
      </c>
      <c r="J109" s="33">
        <v>21.914550242079333</v>
      </c>
      <c r="K109" s="33">
        <v>17.260918838810912</v>
      </c>
      <c r="L109" s="33">
        <v>16.84</v>
      </c>
      <c r="M109" s="33">
        <v>16.43</v>
      </c>
      <c r="N109" s="33">
        <v>17.828338568639104</v>
      </c>
      <c r="O109" s="34">
        <v>13.520197856553999</v>
      </c>
      <c r="P109" s="38">
        <v>9.68</v>
      </c>
      <c r="Q109" s="33">
        <v>11.30636153112655</v>
      </c>
      <c r="R109" s="42"/>
      <c r="S109" s="6"/>
      <c r="T109" s="6"/>
      <c r="U109" s="6"/>
    </row>
    <row r="110" spans="1:21" x14ac:dyDescent="0.25">
      <c r="A110" s="11"/>
      <c r="B110" s="14" t="s">
        <v>34</v>
      </c>
      <c r="C110" s="30"/>
      <c r="D110" s="34" t="s">
        <v>41</v>
      </c>
      <c r="E110" s="34" t="s">
        <v>41</v>
      </c>
      <c r="F110" s="34" t="s">
        <v>41</v>
      </c>
      <c r="G110" s="34" t="s">
        <v>41</v>
      </c>
      <c r="H110" s="34" t="s">
        <v>41</v>
      </c>
      <c r="I110" s="34" t="s">
        <v>41</v>
      </c>
      <c r="J110" s="34" t="s">
        <v>41</v>
      </c>
      <c r="K110" s="34" t="s">
        <v>41</v>
      </c>
      <c r="L110" s="33">
        <v>38.549999999999997</v>
      </c>
      <c r="M110" s="33">
        <v>45.85</v>
      </c>
      <c r="N110" s="33">
        <v>41.660121273052873</v>
      </c>
      <c r="O110" s="33">
        <v>42.289657613023095</v>
      </c>
      <c r="P110" s="38">
        <v>28.05</v>
      </c>
      <c r="Q110" s="33">
        <v>23.4290387463254</v>
      </c>
      <c r="R110" s="42"/>
      <c r="S110" s="6"/>
      <c r="T110" s="6"/>
      <c r="U110" s="6"/>
    </row>
    <row r="111" spans="1:21" x14ac:dyDescent="0.25">
      <c r="A111" s="11"/>
      <c r="B111" s="14" t="s">
        <v>27</v>
      </c>
      <c r="C111" s="30"/>
      <c r="D111" s="33">
        <v>22.304832713754646</v>
      </c>
      <c r="E111" s="33">
        <v>25.789579561456446</v>
      </c>
      <c r="F111" s="33">
        <v>28.342940466154793</v>
      </c>
      <c r="G111" s="33">
        <v>28.709811742532164</v>
      </c>
      <c r="H111" s="33">
        <v>28.569424637037383</v>
      </c>
      <c r="I111" s="33">
        <v>24.666031699514008</v>
      </c>
      <c r="J111" s="33">
        <v>23.774145616641899</v>
      </c>
      <c r="K111" s="33">
        <v>20.179874934602257</v>
      </c>
      <c r="L111" s="33">
        <v>19.48</v>
      </c>
      <c r="M111" s="33">
        <v>16.489999999999998</v>
      </c>
      <c r="N111" s="33">
        <v>17.41163001478796</v>
      </c>
      <c r="O111" s="33">
        <v>15.463799611117466</v>
      </c>
      <c r="P111" s="38">
        <v>12.93</v>
      </c>
      <c r="Q111" s="33">
        <v>10.595416330761257</v>
      </c>
      <c r="R111" s="42"/>
      <c r="S111" s="6"/>
      <c r="T111" s="6"/>
      <c r="U111" s="6"/>
    </row>
    <row r="112" spans="1:21" x14ac:dyDescent="0.25">
      <c r="A112" s="11"/>
      <c r="B112" s="14" t="s">
        <v>37</v>
      </c>
      <c r="C112" s="30"/>
      <c r="D112" s="33">
        <v>22.602739726027398</v>
      </c>
      <c r="E112" s="33">
        <v>23.458121973052997</v>
      </c>
      <c r="F112" s="33">
        <v>26.033616692426584</v>
      </c>
      <c r="G112" s="33">
        <v>26.40558442427351</v>
      </c>
      <c r="H112" s="33">
        <v>26.615519405176293</v>
      </c>
      <c r="I112" s="33">
        <v>23.002210795638025</v>
      </c>
      <c r="J112" s="33">
        <v>18.711460769721455</v>
      </c>
      <c r="K112" s="33">
        <v>14.987845223081282</v>
      </c>
      <c r="L112" s="33">
        <v>15.07</v>
      </c>
      <c r="M112" s="33">
        <v>11.69</v>
      </c>
      <c r="N112" s="33">
        <v>10.711607812332632</v>
      </c>
      <c r="O112" s="33">
        <v>12.775513598935374</v>
      </c>
      <c r="P112" s="38">
        <v>9.14</v>
      </c>
      <c r="Q112" s="33">
        <v>8.1510571258961591</v>
      </c>
      <c r="R112" s="42"/>
      <c r="S112" s="6"/>
      <c r="T112" s="6"/>
      <c r="U112" s="6"/>
    </row>
    <row r="113" spans="1:21" x14ac:dyDescent="0.25">
      <c r="A113" s="11"/>
      <c r="B113" s="14" t="s">
        <v>28</v>
      </c>
      <c r="C113" s="30"/>
      <c r="D113" s="33">
        <v>13.971177977283899</v>
      </c>
      <c r="E113" s="33">
        <v>16.570703178129392</v>
      </c>
      <c r="F113" s="33">
        <v>19.094380796508457</v>
      </c>
      <c r="G113" s="33">
        <v>14.738082270953974</v>
      </c>
      <c r="H113" s="33">
        <v>15.952255415577568</v>
      </c>
      <c r="I113" s="33">
        <v>12.937644441564613</v>
      </c>
      <c r="J113" s="33">
        <v>13.499080609110228</v>
      </c>
      <c r="K113" s="33">
        <v>12.750264661059342</v>
      </c>
      <c r="L113" s="33">
        <v>12.31</v>
      </c>
      <c r="M113" s="33">
        <v>12.39</v>
      </c>
      <c r="N113" s="33">
        <v>11.817873439329446</v>
      </c>
      <c r="O113" s="33">
        <v>11.492962346769009</v>
      </c>
      <c r="P113" s="38">
        <v>8.24</v>
      </c>
      <c r="Q113" s="33">
        <v>7.9740773978749493</v>
      </c>
      <c r="R113" s="42"/>
      <c r="S113" s="6"/>
      <c r="T113" s="6"/>
      <c r="U113" s="6"/>
    </row>
    <row r="114" spans="1:21" x14ac:dyDescent="0.25">
      <c r="A114" s="11"/>
      <c r="B114" s="14" t="s">
        <v>35</v>
      </c>
      <c r="C114" s="30"/>
      <c r="D114" s="34" t="s">
        <v>41</v>
      </c>
      <c r="E114" s="34" t="s">
        <v>41</v>
      </c>
      <c r="F114" s="34" t="s">
        <v>41</v>
      </c>
      <c r="G114" s="34" t="s">
        <v>41</v>
      </c>
      <c r="H114" s="34" t="s">
        <v>41</v>
      </c>
      <c r="I114" s="34" t="s">
        <v>41</v>
      </c>
      <c r="J114" s="34" t="s">
        <v>41</v>
      </c>
      <c r="K114" s="34" t="s">
        <v>41</v>
      </c>
      <c r="L114" s="33">
        <v>24.34</v>
      </c>
      <c r="M114" s="33">
        <v>20.61</v>
      </c>
      <c r="N114" s="33">
        <v>26.9835040664709</v>
      </c>
      <c r="O114" s="33">
        <v>27.977733619339638</v>
      </c>
      <c r="P114" s="38">
        <v>21.98</v>
      </c>
      <c r="Q114" s="33">
        <v>19.818541770329357</v>
      </c>
      <c r="R114" s="42"/>
      <c r="S114" s="6"/>
      <c r="T114" s="6"/>
      <c r="U114" s="6"/>
    </row>
    <row r="115" spans="1:21" x14ac:dyDescent="0.25">
      <c r="A115" s="11"/>
      <c r="B115" s="14" t="s">
        <v>38</v>
      </c>
      <c r="C115" s="31"/>
      <c r="D115" s="34"/>
      <c r="E115" s="34"/>
      <c r="F115" s="34"/>
      <c r="G115" s="34"/>
      <c r="H115" s="34"/>
      <c r="I115" s="34"/>
      <c r="J115" s="34"/>
      <c r="K115" s="34"/>
      <c r="L115" s="33"/>
      <c r="M115" s="33"/>
      <c r="N115" s="33"/>
      <c r="O115" s="33"/>
      <c r="P115" s="38">
        <v>13.23</v>
      </c>
      <c r="Q115" s="33">
        <v>10.65214818321695</v>
      </c>
      <c r="R115" s="42"/>
      <c r="S115" s="6"/>
      <c r="T115" s="6"/>
      <c r="U115" s="6"/>
    </row>
    <row r="116" spans="1:21" x14ac:dyDescent="0.25">
      <c r="A116" s="11"/>
      <c r="B116" s="14" t="s">
        <v>39</v>
      </c>
      <c r="C116" s="31"/>
      <c r="D116" s="34"/>
      <c r="E116" s="34"/>
      <c r="F116" s="34"/>
      <c r="G116" s="34"/>
      <c r="H116" s="34"/>
      <c r="I116" s="34"/>
      <c r="J116" s="34"/>
      <c r="K116" s="34"/>
      <c r="L116" s="33"/>
      <c r="M116" s="33"/>
      <c r="N116" s="33"/>
      <c r="O116" s="33"/>
      <c r="P116" s="38">
        <v>24.29</v>
      </c>
      <c r="Q116" s="33">
        <v>20.205479452054796</v>
      </c>
      <c r="R116" s="42"/>
      <c r="S116" s="6"/>
      <c r="T116" s="6"/>
      <c r="U116" s="6"/>
    </row>
    <row r="117" spans="1:21" x14ac:dyDescent="0.25">
      <c r="A117" s="11"/>
      <c r="B117" s="14" t="s">
        <v>40</v>
      </c>
      <c r="C117" s="31"/>
      <c r="D117" s="34"/>
      <c r="E117" s="34"/>
      <c r="F117" s="34"/>
      <c r="G117" s="34"/>
      <c r="H117" s="34"/>
      <c r="I117" s="34"/>
      <c r="J117" s="34"/>
      <c r="K117" s="34"/>
      <c r="L117" s="33"/>
      <c r="M117" s="33"/>
      <c r="N117" s="33"/>
      <c r="O117" s="33"/>
      <c r="P117" s="38">
        <v>21.17</v>
      </c>
      <c r="Q117" s="33">
        <v>18.912323514031726</v>
      </c>
      <c r="R117" s="42"/>
      <c r="S117" s="6"/>
      <c r="T117" s="6"/>
      <c r="U117" s="6"/>
    </row>
    <row r="118" spans="1:21" x14ac:dyDescent="0.25">
      <c r="A118" s="11"/>
      <c r="B118" s="15" t="s">
        <v>30</v>
      </c>
      <c r="C118" s="32"/>
      <c r="D118" s="33"/>
      <c r="E118" s="33"/>
      <c r="F118" s="33"/>
      <c r="G118" s="33"/>
      <c r="H118" s="33"/>
      <c r="I118" s="33"/>
      <c r="J118" s="33"/>
      <c r="K118" s="33"/>
      <c r="L118" s="33"/>
      <c r="M118" s="36"/>
      <c r="N118" s="33"/>
      <c r="O118" s="33"/>
      <c r="P118" s="33"/>
      <c r="Q118" s="44"/>
      <c r="R118" s="42"/>
      <c r="S118" s="6"/>
      <c r="T118" s="6"/>
      <c r="U118" s="6"/>
    </row>
    <row r="119" spans="1:21" x14ac:dyDescent="0.25">
      <c r="A119" s="11"/>
      <c r="B119" s="13" t="s">
        <v>14</v>
      </c>
      <c r="C119" s="29"/>
      <c r="D119" s="33">
        <v>31.026544706337727</v>
      </c>
      <c r="E119" s="33">
        <v>33.390982298103467</v>
      </c>
      <c r="F119" s="33">
        <v>34.764375849721382</v>
      </c>
      <c r="G119" s="33">
        <v>36.291778836524557</v>
      </c>
      <c r="H119" s="33">
        <v>36.83573970079744</v>
      </c>
      <c r="I119" s="33">
        <v>34.354791561205502</v>
      </c>
      <c r="J119" s="33">
        <v>31.119631844965497</v>
      </c>
      <c r="K119" s="33">
        <v>27.558349817930839</v>
      </c>
      <c r="L119" s="33">
        <v>27.01</v>
      </c>
      <c r="M119" s="33">
        <v>26.04</v>
      </c>
      <c r="N119" s="33">
        <v>26.165683892854467</v>
      </c>
      <c r="O119" s="33">
        <v>28.144354639588229</v>
      </c>
      <c r="P119" s="38">
        <v>25.92</v>
      </c>
      <c r="Q119" s="33">
        <v>23.372888639143227</v>
      </c>
      <c r="R119" s="42"/>
      <c r="S119" s="6"/>
      <c r="T119" s="6"/>
      <c r="U119" s="6"/>
    </row>
    <row r="120" spans="1:21" x14ac:dyDescent="0.25">
      <c r="A120" s="11"/>
      <c r="B120" s="14" t="s">
        <v>15</v>
      </c>
      <c r="C120" s="30"/>
      <c r="D120" s="33">
        <v>35.308724222511586</v>
      </c>
      <c r="E120" s="33">
        <v>32.698074876656669</v>
      </c>
      <c r="F120" s="33">
        <v>34.917170915583775</v>
      </c>
      <c r="G120" s="33">
        <v>31.105506515342583</v>
      </c>
      <c r="H120" s="33">
        <v>33.253995239714385</v>
      </c>
      <c r="I120" s="33">
        <v>31.314792307142348</v>
      </c>
      <c r="J120" s="33">
        <v>26.133683844280359</v>
      </c>
      <c r="K120" s="33">
        <v>26.138909634055263</v>
      </c>
      <c r="L120" s="33">
        <v>22.74</v>
      </c>
      <c r="M120" s="33">
        <v>22.95</v>
      </c>
      <c r="N120" s="33">
        <v>18.114829597789377</v>
      </c>
      <c r="O120" s="33">
        <v>20.477301814349168</v>
      </c>
      <c r="P120" s="38">
        <v>18.399999999999999</v>
      </c>
      <c r="Q120" s="33">
        <v>16.842105263157894</v>
      </c>
      <c r="R120" s="42"/>
      <c r="S120" s="6"/>
      <c r="T120" s="6"/>
      <c r="U120" s="6"/>
    </row>
    <row r="121" spans="1:21" x14ac:dyDescent="0.25">
      <c r="A121" s="11"/>
      <c r="B121" s="14" t="s">
        <v>16</v>
      </c>
      <c r="C121" s="30"/>
      <c r="D121" s="33">
        <v>23.69374367677295</v>
      </c>
      <c r="E121" s="33">
        <v>27.150942044559066</v>
      </c>
      <c r="F121" s="33">
        <v>25.263783623123793</v>
      </c>
      <c r="G121" s="33">
        <v>28.700851603551367</v>
      </c>
      <c r="H121" s="33">
        <v>29.298082869511443</v>
      </c>
      <c r="I121" s="33">
        <v>25.00724547675237</v>
      </c>
      <c r="J121" s="33">
        <v>20.715714603245164</v>
      </c>
      <c r="K121" s="33">
        <v>15.85041761579347</v>
      </c>
      <c r="L121" s="33">
        <v>15.65</v>
      </c>
      <c r="M121" s="33">
        <v>14.49</v>
      </c>
      <c r="N121" s="33">
        <v>18.086839296747737</v>
      </c>
      <c r="O121" s="33">
        <v>19.941157240928408</v>
      </c>
      <c r="P121" s="38">
        <v>17.8</v>
      </c>
      <c r="Q121" s="33">
        <v>20.094699156946529</v>
      </c>
      <c r="R121" s="42"/>
      <c r="S121" s="6"/>
      <c r="T121" s="6"/>
      <c r="U121" s="6"/>
    </row>
    <row r="122" spans="1:21" x14ac:dyDescent="0.25">
      <c r="A122" s="11"/>
      <c r="B122" s="14" t="s">
        <v>17</v>
      </c>
      <c r="C122" s="30"/>
      <c r="D122" s="33">
        <v>30.32854575189857</v>
      </c>
      <c r="E122" s="33">
        <v>34.364939152893484</v>
      </c>
      <c r="F122" s="33">
        <v>35.240296184502199</v>
      </c>
      <c r="G122" s="33">
        <v>37.017117635058696</v>
      </c>
      <c r="H122" s="33">
        <v>39.330358937256321</v>
      </c>
      <c r="I122" s="33">
        <v>35.894049771061773</v>
      </c>
      <c r="J122" s="33">
        <v>34.44748737915333</v>
      </c>
      <c r="K122" s="33">
        <v>28.737554071692863</v>
      </c>
      <c r="L122" s="33">
        <v>28.14</v>
      </c>
      <c r="M122" s="33">
        <v>26.57</v>
      </c>
      <c r="N122" s="33">
        <v>26.366060789468705</v>
      </c>
      <c r="O122" s="33">
        <v>26.362929053503901</v>
      </c>
      <c r="P122" s="38">
        <v>23.91</v>
      </c>
      <c r="Q122" s="33">
        <v>22.603115290103773</v>
      </c>
      <c r="R122" s="42"/>
      <c r="S122" s="6"/>
      <c r="T122" s="6"/>
      <c r="U122" s="6"/>
    </row>
    <row r="123" spans="1:21" x14ac:dyDescent="0.25">
      <c r="A123" s="11"/>
      <c r="B123" s="14" t="s">
        <v>18</v>
      </c>
      <c r="C123" s="30"/>
      <c r="D123" s="33">
        <v>36.711891460494812</v>
      </c>
      <c r="E123" s="33">
        <v>44.084175218623969</v>
      </c>
      <c r="F123" s="33">
        <v>50.103863730785207</v>
      </c>
      <c r="G123" s="33">
        <v>49.446763668787746</v>
      </c>
      <c r="H123" s="33">
        <v>40.301003344481607</v>
      </c>
      <c r="I123" s="33">
        <v>40.409364430974655</v>
      </c>
      <c r="J123" s="33">
        <v>31.333970943207174</v>
      </c>
      <c r="K123" s="33">
        <v>29.288123065551808</v>
      </c>
      <c r="L123" s="33">
        <v>27.68</v>
      </c>
      <c r="M123" s="33">
        <v>27.53</v>
      </c>
      <c r="N123" s="33">
        <v>25.168107588856866</v>
      </c>
      <c r="O123" s="33">
        <v>28.830801514529448</v>
      </c>
      <c r="P123" s="38">
        <v>26.67</v>
      </c>
      <c r="Q123" s="33">
        <v>22.440736056142644</v>
      </c>
      <c r="R123" s="42"/>
      <c r="S123" s="6"/>
      <c r="T123" s="6"/>
      <c r="U123" s="6"/>
    </row>
    <row r="124" spans="1:21" x14ac:dyDescent="0.25">
      <c r="A124" s="11"/>
      <c r="B124" s="14" t="s">
        <v>19</v>
      </c>
      <c r="C124" s="30"/>
      <c r="D124" s="33">
        <v>22.566065124872157</v>
      </c>
      <c r="E124" s="33">
        <v>26.123647037240872</v>
      </c>
      <c r="F124" s="33">
        <v>29.055690072639226</v>
      </c>
      <c r="G124" s="33">
        <v>29.222273354809019</v>
      </c>
      <c r="H124" s="33">
        <v>31.288860363432146</v>
      </c>
      <c r="I124" s="33">
        <v>26.637649619151251</v>
      </c>
      <c r="J124" s="33">
        <v>26.586216649382486</v>
      </c>
      <c r="K124" s="33">
        <v>21.779871346806466</v>
      </c>
      <c r="L124" s="33">
        <v>21.1</v>
      </c>
      <c r="M124" s="33">
        <v>18.36</v>
      </c>
      <c r="N124" s="33">
        <v>16.554086195414325</v>
      </c>
      <c r="O124" s="33">
        <v>22.444926799981527</v>
      </c>
      <c r="P124" s="38">
        <v>20.54</v>
      </c>
      <c r="Q124" s="33">
        <v>16.136778407453654</v>
      </c>
      <c r="R124" s="42"/>
      <c r="S124" s="6"/>
      <c r="T124" s="6"/>
      <c r="U124" s="6"/>
    </row>
    <row r="125" spans="1:21" x14ac:dyDescent="0.25">
      <c r="A125" s="11"/>
      <c r="B125" s="14" t="s">
        <v>20</v>
      </c>
      <c r="C125" s="30"/>
      <c r="D125" s="33">
        <v>42.64299472405996</v>
      </c>
      <c r="E125" s="33">
        <v>47.956227872545867</v>
      </c>
      <c r="F125" s="33">
        <v>51.375875515144799</v>
      </c>
      <c r="G125" s="33">
        <v>52.888676681235538</v>
      </c>
      <c r="H125" s="33">
        <v>57.907930277297368</v>
      </c>
      <c r="I125" s="33">
        <v>52.216547497446371</v>
      </c>
      <c r="J125" s="33">
        <v>46.591744564646568</v>
      </c>
      <c r="K125" s="33">
        <v>40.519829522789777</v>
      </c>
      <c r="L125" s="33">
        <v>40.799999999999997</v>
      </c>
      <c r="M125" s="33">
        <v>37.14</v>
      </c>
      <c r="N125" s="33">
        <v>35.033310360670804</v>
      </c>
      <c r="O125" s="33">
        <v>38.693985849056602</v>
      </c>
      <c r="P125" s="38">
        <v>35.090000000000003</v>
      </c>
      <c r="Q125" s="33">
        <v>32.733986460637716</v>
      </c>
      <c r="R125" s="42"/>
      <c r="S125" s="6"/>
      <c r="T125" s="6"/>
      <c r="U125" s="6"/>
    </row>
    <row r="126" spans="1:21" x14ac:dyDescent="0.25">
      <c r="A126" s="11"/>
      <c r="B126" s="14" t="s">
        <v>21</v>
      </c>
      <c r="C126" s="30"/>
      <c r="D126" s="33">
        <v>27.640890733261699</v>
      </c>
      <c r="E126" s="33">
        <v>28.119925541605607</v>
      </c>
      <c r="F126" s="33">
        <v>27.729070668352161</v>
      </c>
      <c r="G126" s="33">
        <v>28.423772609819121</v>
      </c>
      <c r="H126" s="33">
        <v>28.998015016829207</v>
      </c>
      <c r="I126" s="33">
        <v>25.972821297713466</v>
      </c>
      <c r="J126" s="33">
        <v>24.609278094765564</v>
      </c>
      <c r="K126" s="33">
        <v>20.883366398663465</v>
      </c>
      <c r="L126" s="33">
        <v>21.36</v>
      </c>
      <c r="M126" s="33">
        <v>21.96</v>
      </c>
      <c r="N126" s="33">
        <v>19.876904449601454</v>
      </c>
      <c r="O126" s="33">
        <v>19.040063466878223</v>
      </c>
      <c r="P126" s="38">
        <v>20.93</v>
      </c>
      <c r="Q126" s="33">
        <v>17.129754518478556</v>
      </c>
      <c r="R126" s="42"/>
      <c r="S126" s="6"/>
      <c r="T126" s="6"/>
      <c r="U126" s="6"/>
    </row>
    <row r="127" spans="1:21" x14ac:dyDescent="0.25">
      <c r="A127" s="11"/>
      <c r="B127" s="14" t="s">
        <v>22</v>
      </c>
      <c r="C127" s="30"/>
      <c r="D127" s="33">
        <v>30.212302667392489</v>
      </c>
      <c r="E127" s="33">
        <v>30.601359383096103</v>
      </c>
      <c r="F127" s="33">
        <v>29.378384513116508</v>
      </c>
      <c r="G127" s="33">
        <v>30.747504573611067</v>
      </c>
      <c r="H127" s="33">
        <v>29.188161824599511</v>
      </c>
      <c r="I127" s="33">
        <v>27.313027313027312</v>
      </c>
      <c r="J127" s="33">
        <v>26.537551744529864</v>
      </c>
      <c r="K127" s="33">
        <v>22.703896994400214</v>
      </c>
      <c r="L127" s="33">
        <v>22.51</v>
      </c>
      <c r="M127" s="33">
        <v>21.61</v>
      </c>
      <c r="N127" s="33">
        <v>20.830760363920792</v>
      </c>
      <c r="O127" s="33">
        <v>19.042846404409921</v>
      </c>
      <c r="P127" s="38">
        <v>19.670000000000002</v>
      </c>
      <c r="Q127" s="33">
        <v>19.33404940923738</v>
      </c>
      <c r="R127" s="42"/>
      <c r="S127" s="6"/>
      <c r="T127" s="6"/>
      <c r="U127" s="6"/>
    </row>
    <row r="128" spans="1:21" x14ac:dyDescent="0.25">
      <c r="A128" s="11"/>
      <c r="B128" s="14" t="s">
        <v>23</v>
      </c>
      <c r="C128" s="30"/>
      <c r="D128" s="33">
        <v>18.739144262054456</v>
      </c>
      <c r="E128" s="33">
        <v>21.732522796352587</v>
      </c>
      <c r="F128" s="33">
        <v>25.477707006369428</v>
      </c>
      <c r="G128" s="33">
        <v>26.908778230191448</v>
      </c>
      <c r="H128" s="33">
        <v>27.023460797508772</v>
      </c>
      <c r="I128" s="33">
        <v>23.403245175524336</v>
      </c>
      <c r="J128" s="33">
        <v>20.972017673048601</v>
      </c>
      <c r="K128" s="33">
        <v>18.823386999152643</v>
      </c>
      <c r="L128" s="33">
        <v>20.54</v>
      </c>
      <c r="M128" s="33">
        <v>18.64</v>
      </c>
      <c r="N128" s="33">
        <v>21.63185678218958</v>
      </c>
      <c r="O128" s="33">
        <v>24.20229782735694</v>
      </c>
      <c r="P128" s="38">
        <v>20.3</v>
      </c>
      <c r="Q128" s="33">
        <v>16.935249133391547</v>
      </c>
      <c r="R128" s="42"/>
      <c r="S128" s="6"/>
      <c r="T128" s="6"/>
      <c r="U128" s="6"/>
    </row>
    <row r="129" spans="1:21" x14ac:dyDescent="0.25">
      <c r="A129" s="11"/>
      <c r="B129" s="14" t="s">
        <v>24</v>
      </c>
      <c r="C129" s="30"/>
      <c r="D129" s="33">
        <v>43.619291506615447</v>
      </c>
      <c r="E129" s="33">
        <v>54.512840705254412</v>
      </c>
      <c r="F129" s="33">
        <v>59.072824770800899</v>
      </c>
      <c r="G129" s="33">
        <v>60.827864714790508</v>
      </c>
      <c r="H129" s="33">
        <v>55.099928338243487</v>
      </c>
      <c r="I129" s="33">
        <v>52.302917912424782</v>
      </c>
      <c r="J129" s="33">
        <v>43.481583371542108</v>
      </c>
      <c r="K129" s="33">
        <v>39.06279571520497</v>
      </c>
      <c r="L129" s="33">
        <v>34.270000000000003</v>
      </c>
      <c r="M129" s="33">
        <v>36.340000000000003</v>
      </c>
      <c r="N129" s="33">
        <v>37.080418995348218</v>
      </c>
      <c r="O129" s="33">
        <v>42.339547823862368</v>
      </c>
      <c r="P129" s="38">
        <v>35.33</v>
      </c>
      <c r="Q129" s="33">
        <v>32.774588153832838</v>
      </c>
      <c r="R129" s="42"/>
      <c r="S129" s="6"/>
      <c r="T129" s="6"/>
      <c r="U129" s="6"/>
    </row>
    <row r="130" spans="1:21" x14ac:dyDescent="0.25">
      <c r="A130" s="11"/>
      <c r="B130" s="13" t="s">
        <v>32</v>
      </c>
      <c r="C130" s="30"/>
      <c r="D130" s="33">
        <v>30.478964038804985</v>
      </c>
      <c r="E130" s="33">
        <v>32.146277534149903</v>
      </c>
      <c r="F130" s="33">
        <v>34.538722929451744</v>
      </c>
      <c r="G130" s="33">
        <v>37.377404634041802</v>
      </c>
      <c r="H130" s="33">
        <v>35.469596036946932</v>
      </c>
      <c r="I130" s="33">
        <v>35.388102731134047</v>
      </c>
      <c r="J130" s="33">
        <v>31.795164610599393</v>
      </c>
      <c r="K130" s="33">
        <v>29.257371072417289</v>
      </c>
      <c r="L130" s="34" t="s">
        <v>41</v>
      </c>
      <c r="M130" s="34" t="s">
        <v>41</v>
      </c>
      <c r="N130" s="34" t="s">
        <v>41</v>
      </c>
      <c r="O130" s="36"/>
      <c r="P130" s="40"/>
      <c r="Q130" s="41"/>
      <c r="R130" s="42"/>
      <c r="S130" s="6"/>
      <c r="T130" s="6"/>
      <c r="U130" s="6"/>
    </row>
    <row r="131" spans="1:21" x14ac:dyDescent="0.25">
      <c r="A131" s="11"/>
      <c r="B131" s="14" t="s">
        <v>25</v>
      </c>
      <c r="C131" s="30"/>
      <c r="D131" s="33">
        <v>31.163708086785011</v>
      </c>
      <c r="E131" s="33">
        <v>32.806871709614853</v>
      </c>
      <c r="F131" s="33">
        <v>30.347759343449255</v>
      </c>
      <c r="G131" s="33">
        <v>33.82292702908304</v>
      </c>
      <c r="H131" s="33">
        <v>35.750251762336354</v>
      </c>
      <c r="I131" s="33">
        <v>36.553524804177549</v>
      </c>
      <c r="J131" s="33">
        <v>28.692579505300351</v>
      </c>
      <c r="K131" s="33">
        <v>27.138037259791698</v>
      </c>
      <c r="L131" s="33">
        <v>22.26</v>
      </c>
      <c r="M131" s="33">
        <v>21.43</v>
      </c>
      <c r="N131" s="34">
        <v>21.403752605976372</v>
      </c>
      <c r="O131" s="34">
        <v>18.587612780679738</v>
      </c>
      <c r="P131" s="38">
        <v>20.98</v>
      </c>
      <c r="Q131" s="33">
        <v>16.459830176355325</v>
      </c>
      <c r="R131" s="42"/>
      <c r="S131" s="6"/>
      <c r="T131" s="6"/>
      <c r="U131" s="6"/>
    </row>
    <row r="132" spans="1:21" x14ac:dyDescent="0.25">
      <c r="A132" s="11"/>
      <c r="B132" s="14" t="s">
        <v>26</v>
      </c>
      <c r="C132" s="30"/>
      <c r="D132" s="33">
        <v>34.86859224564143</v>
      </c>
      <c r="E132" s="33">
        <v>32.765500306936772</v>
      </c>
      <c r="F132" s="33">
        <v>27.964294178055138</v>
      </c>
      <c r="G132" s="33">
        <v>28.04653531278154</v>
      </c>
      <c r="H132" s="33">
        <v>31.604773984280783</v>
      </c>
      <c r="I132" s="33">
        <v>27.918781725888326</v>
      </c>
      <c r="J132" s="33">
        <v>28.571428571428569</v>
      </c>
      <c r="K132" s="33">
        <v>22.426710916679237</v>
      </c>
      <c r="L132" s="33">
        <v>21.07</v>
      </c>
      <c r="M132" s="33">
        <v>20.7</v>
      </c>
      <c r="N132" s="33">
        <v>18.026048630713614</v>
      </c>
      <c r="O132" s="34">
        <v>17.615509521232102</v>
      </c>
      <c r="P132" s="38">
        <v>19.809999999999999</v>
      </c>
      <c r="Q132" s="33">
        <v>15.588553222961826</v>
      </c>
      <c r="R132" s="42"/>
      <c r="S132" s="6"/>
      <c r="T132" s="6"/>
      <c r="U132" s="6"/>
    </row>
    <row r="133" spans="1:21" x14ac:dyDescent="0.25">
      <c r="A133" s="11"/>
      <c r="B133" s="14" t="s">
        <v>34</v>
      </c>
      <c r="C133" s="30"/>
      <c r="D133" s="34" t="s">
        <v>41</v>
      </c>
      <c r="E133" s="34" t="s">
        <v>41</v>
      </c>
      <c r="F133" s="34" t="s">
        <v>41</v>
      </c>
      <c r="G133" s="34" t="s">
        <v>41</v>
      </c>
      <c r="H133" s="34" t="s">
        <v>41</v>
      </c>
      <c r="I133" s="34" t="s">
        <v>41</v>
      </c>
      <c r="J133" s="34" t="s">
        <v>41</v>
      </c>
      <c r="K133" s="34" t="s">
        <v>41</v>
      </c>
      <c r="L133" s="33">
        <v>29.23</v>
      </c>
      <c r="M133" s="33">
        <v>28.85</v>
      </c>
      <c r="N133" s="33">
        <v>31.489855737187987</v>
      </c>
      <c r="O133" s="33">
        <v>34.917004539626433</v>
      </c>
      <c r="P133" s="38">
        <v>30.77</v>
      </c>
      <c r="Q133" s="33">
        <v>27.6895321018159</v>
      </c>
      <c r="R133" s="42"/>
      <c r="S133" s="6"/>
      <c r="T133" s="6"/>
      <c r="U133" s="6"/>
    </row>
    <row r="134" spans="1:21" x14ac:dyDescent="0.25">
      <c r="A134" s="11"/>
      <c r="B134" s="14" t="s">
        <v>27</v>
      </c>
      <c r="C134" s="30"/>
      <c r="D134" s="33">
        <v>28.577567683712935</v>
      </c>
      <c r="E134" s="33">
        <v>24.963055587131976</v>
      </c>
      <c r="F134" s="33">
        <v>22.911307992759834</v>
      </c>
      <c r="G134" s="33">
        <v>23.995429442011044</v>
      </c>
      <c r="H134" s="33">
        <v>28.937117417918753</v>
      </c>
      <c r="I134" s="33">
        <v>23.404544836032116</v>
      </c>
      <c r="J134" s="33">
        <v>22.025404964456357</v>
      </c>
      <c r="K134" s="33">
        <v>20.059752454118652</v>
      </c>
      <c r="L134" s="33">
        <v>19.57</v>
      </c>
      <c r="M134" s="33">
        <v>18.16</v>
      </c>
      <c r="N134" s="33">
        <v>16.407421564879883</v>
      </c>
      <c r="O134" s="33">
        <v>15.74937457357289</v>
      </c>
      <c r="P134" s="38">
        <v>18.399999999999999</v>
      </c>
      <c r="Q134" s="33">
        <v>15.493135155561154</v>
      </c>
      <c r="R134" s="42"/>
      <c r="S134" s="6"/>
      <c r="T134" s="6"/>
      <c r="U134" s="6"/>
    </row>
    <row r="135" spans="1:21" x14ac:dyDescent="0.25">
      <c r="A135" s="46"/>
      <c r="B135" s="14" t="s">
        <v>38</v>
      </c>
      <c r="C135" s="31"/>
      <c r="D135" s="33"/>
      <c r="E135" s="33"/>
      <c r="F135" s="33"/>
      <c r="G135" s="33"/>
      <c r="H135" s="33"/>
      <c r="I135" s="33"/>
      <c r="J135" s="33"/>
      <c r="K135" s="33"/>
      <c r="L135" s="33"/>
      <c r="M135" s="33"/>
      <c r="N135" s="33"/>
      <c r="O135" s="33"/>
      <c r="P135" s="38">
        <v>14.45</v>
      </c>
      <c r="Q135" s="33">
        <v>12.205653750935575</v>
      </c>
      <c r="R135" s="46"/>
      <c r="S135" s="46"/>
      <c r="T135" s="46"/>
      <c r="U135" s="46"/>
    </row>
    <row r="136" spans="1:21" x14ac:dyDescent="0.25">
      <c r="A136" s="46"/>
      <c r="B136" s="14" t="s">
        <v>39</v>
      </c>
      <c r="C136" s="31"/>
      <c r="D136" s="33"/>
      <c r="E136" s="33"/>
      <c r="F136" s="33"/>
      <c r="G136" s="33"/>
      <c r="H136" s="33"/>
      <c r="I136" s="33"/>
      <c r="J136" s="33"/>
      <c r="K136" s="33"/>
      <c r="L136" s="33"/>
      <c r="M136" s="33"/>
      <c r="N136" s="33"/>
      <c r="O136" s="33"/>
      <c r="P136" s="38">
        <v>23.05</v>
      </c>
      <c r="Q136" s="33">
        <v>16.214705060106237</v>
      </c>
      <c r="R136" s="46"/>
      <c r="S136" s="46"/>
      <c r="T136" s="46"/>
      <c r="U136" s="46"/>
    </row>
    <row r="137" spans="1:21" x14ac:dyDescent="0.25">
      <c r="A137" s="46"/>
      <c r="B137" s="14" t="s">
        <v>40</v>
      </c>
      <c r="C137" s="31"/>
      <c r="D137" s="33"/>
      <c r="E137" s="33"/>
      <c r="F137" s="33"/>
      <c r="G137" s="33"/>
      <c r="H137" s="33"/>
      <c r="I137" s="33"/>
      <c r="J137" s="33"/>
      <c r="K137" s="33"/>
      <c r="L137" s="33"/>
      <c r="M137" s="33"/>
      <c r="N137" s="33"/>
      <c r="O137" s="33"/>
      <c r="P137" s="38">
        <v>22.99</v>
      </c>
      <c r="Q137" s="33">
        <v>20.667399066190608</v>
      </c>
      <c r="R137" s="46"/>
      <c r="S137" s="46"/>
      <c r="T137" s="46"/>
      <c r="U137" s="46"/>
    </row>
  </sheetData>
  <mergeCells count="8">
    <mergeCell ref="T1:T2"/>
    <mergeCell ref="U1:U2"/>
    <mergeCell ref="A1:A2"/>
    <mergeCell ref="B1:B2"/>
    <mergeCell ref="C1:C2"/>
    <mergeCell ref="D1:Q1"/>
    <mergeCell ref="R1:R2"/>
    <mergeCell ref="S1:S2"/>
  </mergeCell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3.7.2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2025-03-11T10:02:46Z</dcterms:modified>
</cp:coreProperties>
</file>