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0730" windowHeight="11160" tabRatio="810"/>
  </bookViews>
  <sheets>
    <sheet name="График 4 и график 5" sheetId="3" r:id="rId1"/>
  </sheets>
  <externalReferences>
    <externalReference r:id="rId2"/>
  </externalReferences>
  <definedNames>
    <definedName name="ChosenCountry">[1]Cover!$E$41</definedName>
    <definedName name="Countries">[1]Cover!$K$114:$P$183</definedName>
    <definedName name="CountryRow">[1]Cover!$G$125</definedName>
  </definedNames>
  <calcPr calcId="144525"/>
</workbook>
</file>

<file path=xl/calcChain.xml><?xml version="1.0" encoding="utf-8"?>
<calcChain xmlns="http://schemas.openxmlformats.org/spreadsheetml/2006/main">
  <c r="K26" i="3" l="1"/>
  <c r="K43" i="3"/>
  <c r="K42" i="3"/>
  <c r="K41" i="3"/>
  <c r="K46" i="3"/>
  <c r="K45" i="3"/>
  <c r="K44" i="3"/>
  <c r="G20" i="3" l="1"/>
  <c r="B19" i="3"/>
  <c r="C19" i="3"/>
  <c r="D19" i="3"/>
  <c r="E19" i="3"/>
  <c r="F19" i="3"/>
  <c r="G19" i="3"/>
  <c r="H19" i="3"/>
  <c r="B20" i="3"/>
  <c r="C20" i="3"/>
  <c r="D20" i="3"/>
  <c r="E20" i="3"/>
  <c r="F20" i="3"/>
  <c r="H20" i="3"/>
  <c r="B21" i="3"/>
  <c r="C21" i="3"/>
  <c r="D21" i="3"/>
  <c r="E21" i="3"/>
  <c r="F21" i="3"/>
  <c r="G21" i="3"/>
  <c r="H21" i="3"/>
  <c r="B22" i="3"/>
  <c r="D22" i="3"/>
  <c r="E22" i="3"/>
  <c r="F22" i="3"/>
  <c r="B23" i="3"/>
  <c r="C23" i="3"/>
  <c r="D23" i="3"/>
  <c r="E23" i="3"/>
  <c r="F23" i="3"/>
  <c r="G23" i="3"/>
  <c r="H23" i="3"/>
  <c r="B24" i="3"/>
  <c r="C24" i="3"/>
  <c r="D24" i="3"/>
  <c r="E24" i="3"/>
  <c r="G24" i="3"/>
  <c r="H24" i="3"/>
  <c r="F26" i="3" l="1"/>
  <c r="B18" i="3"/>
  <c r="B26" i="3" s="1"/>
  <c r="H18" i="3" l="1"/>
  <c r="H26" i="3" s="1"/>
  <c r="G18" i="3"/>
  <c r="G26" i="3" s="1"/>
  <c r="E18" i="3"/>
  <c r="E26" i="3" s="1"/>
  <c r="D18" i="3"/>
  <c r="D26" i="3" s="1"/>
  <c r="C18" i="3"/>
  <c r="C26" i="3" s="1"/>
</calcChain>
</file>

<file path=xl/sharedStrings.xml><?xml version="1.0" encoding="utf-8"?>
<sst xmlns="http://schemas.openxmlformats.org/spreadsheetml/2006/main" count="17" uniqueCount="17">
  <si>
    <t>Schedule 3</t>
  </si>
  <si>
    <t>Industrial sector</t>
  </si>
  <si>
    <t>Transport sector</t>
  </si>
  <si>
    <t>Commercial and utilities</t>
  </si>
  <si>
    <t>Housing sector (population)</t>
  </si>
  <si>
    <t>Agriculture, forestry and fisheries</t>
  </si>
  <si>
    <t>Other categories</t>
  </si>
  <si>
    <t>Non-energy use</t>
  </si>
  <si>
    <t>manufacturing sector</t>
  </si>
  <si>
    <t>transport sector</t>
  </si>
  <si>
    <t>commercial and utilities</t>
  </si>
  <si>
    <t>housing sector (population)</t>
  </si>
  <si>
    <t>agriculture, forestry and fishing</t>
  </si>
  <si>
    <t>other categories</t>
  </si>
  <si>
    <t>non-energy use</t>
  </si>
  <si>
    <t>Final energy consumption</t>
  </si>
  <si>
    <t>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</si>
</sst>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164" formatCode="#,##0.0"/>
    <numFmt numFmtId="165" formatCode="#,##0.000"/>
    <numFmt numFmtId="166" formatCode="0.0"/>
    <numFmt numFmtId="167" formatCode="#,##0.0000"/>
    <numFmt numFmtId="168" formatCode="_-* #,##0.00&quot;р.&quot;_-;\-* #,##0.00&quot;р.&quot;_-;_-* &quot;-&quot;??&quot;р.&quot;_-;_-@_-"/>
    <numFmt numFmtId="169" formatCode="_(* #,##0_);_(* \(#,##0\);_(* &quot;-&quot;_);_(@_)"/>
    <numFmt numFmtId="170" formatCode="_(* #,##0.00_);_(* \(#,##0.00\);_(* &quot;-&quot;??_);_(@_)"/>
    <numFmt numFmtId="171" formatCode="_(&quot;$&quot;* #,##0_);_(&quot;$&quot;* \(#,##0\);_(&quot;$&quot;* &quot;-&quot;_);_(@_)"/>
    <numFmt numFmtId="172" formatCode="_(&quot;$&quot;* #,##0.00_);_(&quot;$&quot;* \(#,##0.00\);_(&quot;$&quot;* &quot;-&quot;??_);_(@_)"/>
    <numFmt numFmtId="173" formatCode="#,###,##0"/>
    <numFmt numFmtId="174" formatCode="???,???.00"/>
    <numFmt numFmtId="175" formatCode="_-* #,##0.00\ _E_C_U_-;\-* #,##0.00\ _E_C_U_-;_-* &quot;-&quot;??\ _E_C_U_-;_-@_-"/>
  </numFmts>
  <fonts count="68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1"/>
      <scheme val="minor"/>
    </font>
    <font>
      <sz val="10"/>
      <name val="Calibri"/>
      <family val="2"/>
      <charset val="204"/>
      <scheme val="minor"/>
    </font>
    <font>
      <b/>
      <sz val="10"/>
      <name val="Calibri"/>
      <family val="2"/>
      <charset val="1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FF0000"/>
      <name val="Calibri"/>
      <family val="2"/>
      <charset val="1"/>
      <scheme val="minor"/>
    </font>
    <font>
      <sz val="10"/>
      <color rgb="FF000000"/>
      <name val="Times New Roman"/>
      <charset val="204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sz val="9"/>
      <name val="Arial"/>
      <family val="2"/>
    </font>
    <font>
      <b/>
      <sz val="14"/>
      <color indexed="18"/>
      <name val="Arial"/>
      <family val="2"/>
    </font>
    <font>
      <b/>
      <sz val="12"/>
      <color indexed="10"/>
      <name val="Arial"/>
      <family val="2"/>
    </font>
    <font>
      <u/>
      <sz val="10"/>
      <color indexed="12"/>
      <name val="Arial"/>
      <family val="2"/>
    </font>
    <font>
      <sz val="10"/>
      <name val="Arial CYR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name val="MS Sans Serif"/>
      <family val="2"/>
      <charset val="204"/>
    </font>
    <font>
      <sz val="9"/>
      <name val="Arial Cyr"/>
      <charset val="204"/>
    </font>
    <font>
      <sz val="11"/>
      <color indexed="8"/>
      <name val="Calibri"/>
      <family val="2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u/>
      <sz val="10"/>
      <color theme="10"/>
      <name val="Arial Cyr"/>
      <charset val="204"/>
    </font>
    <font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0"/>
      <color theme="1"/>
      <name val="Arial"/>
      <family val="2"/>
    </font>
    <font>
      <b/>
      <sz val="10"/>
      <color indexed="18"/>
      <name val="Arial"/>
      <family val="2"/>
    </font>
    <font>
      <b/>
      <sz val="10"/>
      <color indexed="8"/>
      <name val="Arial"/>
      <family val="2"/>
    </font>
    <font>
      <sz val="9"/>
      <name val="Times New Roman"/>
      <family val="1"/>
    </font>
    <font>
      <b/>
      <sz val="9"/>
      <name val="Times New Roman"/>
      <family val="1"/>
    </font>
    <font>
      <b/>
      <sz val="12"/>
      <name val="Times New Roman"/>
      <family val="1"/>
    </font>
    <font>
      <sz val="8"/>
      <name val="Helvetica"/>
      <family val="2"/>
    </font>
    <font>
      <u/>
      <sz val="10"/>
      <color theme="10"/>
      <name val="Arial"/>
      <family val="2"/>
    </font>
    <font>
      <b/>
      <sz val="12"/>
      <color indexed="12"/>
      <name val="Arial"/>
      <family val="2"/>
    </font>
    <font>
      <sz val="10"/>
      <name val="Arial"/>
    </font>
  </fonts>
  <fills count="55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lightGray">
        <fgColor indexed="9"/>
      </patternFill>
    </fill>
    <fill>
      <patternFill patternType="gray0625">
        <fgColor indexed="9"/>
      </patternFill>
    </fill>
    <fill>
      <patternFill patternType="solid">
        <fgColor indexed="22"/>
        <bgColor indexed="64"/>
      </patternFill>
    </fill>
    <fill>
      <patternFill patternType="darkTrellis"/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06">
    <xf numFmtId="0" fontId="0" fillId="0" borderId="0"/>
    <xf numFmtId="0" fontId="5" fillId="0" borderId="0"/>
    <xf numFmtId="0" fontId="6" fillId="0" borderId="0"/>
    <xf numFmtId="0" fontId="7" fillId="0" borderId="0"/>
    <xf numFmtId="0" fontId="1" fillId="0" borderId="0"/>
    <xf numFmtId="0" fontId="9" fillId="0" borderId="0"/>
    <xf numFmtId="0" fontId="11" fillId="0" borderId="0"/>
    <xf numFmtId="0" fontId="14" fillId="0" borderId="0"/>
    <xf numFmtId="0" fontId="6" fillId="0" borderId="0"/>
    <xf numFmtId="0" fontId="7" fillId="0" borderId="0"/>
    <xf numFmtId="0" fontId="16" fillId="0" borderId="0"/>
    <xf numFmtId="0" fontId="7" fillId="34" borderId="0" applyNumberFormat="0" applyBorder="0" applyAlignment="0">
      <protection hidden="1"/>
    </xf>
    <xf numFmtId="0" fontId="7" fillId="34" borderId="0" applyNumberFormat="0" applyBorder="0" applyAlignment="0">
      <protection hidden="1"/>
    </xf>
    <xf numFmtId="0" fontId="19" fillId="0" borderId="0" applyNumberFormat="0" applyFill="0" applyBorder="0" applyAlignment="0" applyProtection="0">
      <alignment vertical="top"/>
      <protection locked="0"/>
    </xf>
    <xf numFmtId="0" fontId="7" fillId="35" borderId="0" applyNumberFormat="0" applyFont="0" applyBorder="0" applyAlignment="0"/>
    <xf numFmtId="0" fontId="7" fillId="35" borderId="0" applyNumberFormat="0" applyFont="0" applyBorder="0" applyAlignment="0"/>
    <xf numFmtId="0" fontId="7" fillId="0" borderId="0"/>
    <xf numFmtId="0" fontId="7" fillId="0" borderId="0"/>
    <xf numFmtId="0" fontId="1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6" fillId="0" borderId="0"/>
    <xf numFmtId="0" fontId="6" fillId="0" borderId="0"/>
    <xf numFmtId="0" fontId="16" fillId="0" borderId="0"/>
    <xf numFmtId="0" fontId="17" fillId="36" borderId="12">
      <alignment horizontal="center" vertical="center"/>
    </xf>
    <xf numFmtId="0" fontId="18" fillId="0" borderId="13">
      <alignment horizontal="center"/>
      <protection hidden="1"/>
    </xf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0" fillId="0" borderId="0"/>
    <xf numFmtId="0" fontId="6" fillId="0" borderId="0"/>
    <xf numFmtId="0" fontId="21" fillId="0" borderId="0"/>
    <xf numFmtId="0" fontId="26" fillId="42" borderId="0" applyNumberFormat="0" applyBorder="0" applyAlignment="0" applyProtection="0"/>
    <xf numFmtId="0" fontId="26" fillId="43" borderId="0" applyNumberFormat="0" applyBorder="0" applyAlignment="0" applyProtection="0"/>
    <xf numFmtId="0" fontId="26" fillId="44" borderId="0" applyNumberFormat="0" applyBorder="0" applyAlignment="0" applyProtection="0"/>
    <xf numFmtId="0" fontId="26" fillId="40" borderId="0" applyNumberFormat="0" applyBorder="0" applyAlignment="0" applyProtection="0"/>
    <xf numFmtId="0" fontId="26" fillId="41" borderId="0" applyNumberFormat="0" applyBorder="0" applyAlignment="0" applyProtection="0"/>
    <xf numFmtId="0" fontId="26" fillId="45" borderId="0" applyNumberFormat="0" applyBorder="0" applyAlignment="0" applyProtection="0"/>
    <xf numFmtId="0" fontId="27" fillId="39" borderId="14" applyNumberFormat="0" applyAlignment="0" applyProtection="0"/>
    <xf numFmtId="0" fontId="28" fillId="46" borderId="15" applyNumberFormat="0" applyAlignment="0" applyProtection="0"/>
    <xf numFmtId="0" fontId="29" fillId="46" borderId="14" applyNumberFormat="0" applyAlignment="0" applyProtection="0"/>
    <xf numFmtId="0" fontId="42" fillId="0" borderId="0" applyNumberFormat="0" applyFill="0" applyBorder="0" applyAlignment="0" applyProtection="0"/>
    <xf numFmtId="168" fontId="20" fillId="0" borderId="0" applyFont="0" applyFill="0" applyBorder="0" applyAlignment="0" applyProtection="0"/>
    <xf numFmtId="0" fontId="30" fillId="0" borderId="16" applyNumberFormat="0" applyFill="0" applyAlignment="0" applyProtection="0"/>
    <xf numFmtId="0" fontId="31" fillId="0" borderId="17" applyNumberFormat="0" applyFill="0" applyAlignment="0" applyProtection="0"/>
    <xf numFmtId="0" fontId="32" fillId="0" borderId="18" applyNumberFormat="0" applyFill="0" applyAlignment="0" applyProtection="0"/>
    <xf numFmtId="0" fontId="32" fillId="0" borderId="0" applyNumberFormat="0" applyFill="0" applyBorder="0" applyAlignment="0" applyProtection="0"/>
    <xf numFmtId="0" fontId="33" fillId="0" borderId="19" applyNumberFormat="0" applyFill="0" applyAlignment="0" applyProtection="0"/>
    <xf numFmtId="0" fontId="34" fillId="47" borderId="20" applyNumberFormat="0" applyAlignment="0" applyProtection="0"/>
    <xf numFmtId="0" fontId="35" fillId="0" borderId="0" applyNumberFormat="0" applyFill="0" applyBorder="0" applyAlignment="0" applyProtection="0"/>
    <xf numFmtId="0" fontId="36" fillId="48" borderId="0" applyNumberFormat="0" applyBorder="0" applyAlignment="0" applyProtection="0"/>
    <xf numFmtId="0" fontId="20" fillId="0" borderId="0"/>
    <xf numFmtId="0" fontId="23" fillId="0" borderId="0"/>
    <xf numFmtId="0" fontId="24" fillId="0" borderId="0"/>
    <xf numFmtId="0" fontId="25" fillId="0" borderId="0"/>
    <xf numFmtId="0" fontId="14" fillId="0" borderId="0"/>
    <xf numFmtId="0" fontId="14" fillId="0" borderId="0"/>
    <xf numFmtId="0" fontId="21" fillId="0" borderId="0"/>
    <xf numFmtId="0" fontId="1" fillId="0" borderId="0"/>
    <xf numFmtId="0" fontId="22" fillId="0" borderId="0"/>
    <xf numFmtId="0" fontId="37" fillId="37" borderId="0" applyNumberFormat="0" applyBorder="0" applyAlignment="0" applyProtection="0"/>
    <xf numFmtId="0" fontId="38" fillId="0" borderId="0" applyNumberFormat="0" applyFill="0" applyBorder="0" applyAlignment="0" applyProtection="0"/>
    <xf numFmtId="0" fontId="22" fillId="49" borderId="21" applyNumberFormat="0" applyFont="0" applyAlignment="0" applyProtection="0"/>
    <xf numFmtId="0" fontId="39" fillId="0" borderId="22" applyNumberFormat="0" applyFill="0" applyAlignment="0" applyProtection="0"/>
    <xf numFmtId="0" fontId="40" fillId="0" borderId="0" applyNumberFormat="0" applyFill="0" applyBorder="0" applyAlignment="0" applyProtection="0"/>
    <xf numFmtId="0" fontId="41" fillId="38" borderId="0" applyNumberFormat="0" applyBorder="0" applyAlignment="0" applyProtection="0"/>
    <xf numFmtId="0" fontId="6" fillId="0" borderId="0"/>
    <xf numFmtId="0" fontId="43" fillId="0" borderId="0" applyNumberFormat="0" applyFill="0" applyBorder="0" applyAlignment="0" applyProtection="0"/>
    <xf numFmtId="0" fontId="44" fillId="0" borderId="1" applyNumberFormat="0" applyFill="0" applyAlignment="0" applyProtection="0"/>
    <xf numFmtId="0" fontId="45" fillId="0" borderId="2" applyNumberFormat="0" applyFill="0" applyAlignment="0" applyProtection="0"/>
    <xf numFmtId="0" fontId="46" fillId="0" borderId="3" applyNumberFormat="0" applyFill="0" applyAlignment="0" applyProtection="0"/>
    <xf numFmtId="0" fontId="46" fillId="0" borderId="0" applyNumberFormat="0" applyFill="0" applyBorder="0" applyAlignment="0" applyProtection="0"/>
    <xf numFmtId="0" fontId="47" fillId="3" borderId="0" applyNumberFormat="0" applyBorder="0" applyAlignment="0" applyProtection="0"/>
    <xf numFmtId="0" fontId="48" fillId="4" borderId="0" applyNumberFormat="0" applyBorder="0" applyAlignment="0" applyProtection="0"/>
    <xf numFmtId="0" fontId="49" fillId="5" borderId="0" applyNumberFormat="0" applyBorder="0" applyAlignment="0" applyProtection="0"/>
    <xf numFmtId="0" fontId="50" fillId="6" borderId="4" applyNumberFormat="0" applyAlignment="0" applyProtection="0"/>
    <xf numFmtId="0" fontId="51" fillId="7" borderId="5" applyNumberFormat="0" applyAlignment="0" applyProtection="0"/>
    <xf numFmtId="0" fontId="52" fillId="7" borderId="4" applyNumberFormat="0" applyAlignment="0" applyProtection="0"/>
    <xf numFmtId="0" fontId="53" fillId="0" borderId="6" applyNumberFormat="0" applyFill="0" applyAlignment="0" applyProtection="0"/>
    <xf numFmtId="0" fontId="54" fillId="8" borderId="7" applyNumberFormat="0" applyAlignment="0" applyProtection="0"/>
    <xf numFmtId="0" fontId="15" fillId="0" borderId="0" applyNumberFormat="0" applyFill="0" applyBorder="0" applyAlignment="0" applyProtection="0"/>
    <xf numFmtId="0" fontId="1" fillId="9" borderId="8" applyNumberFormat="0" applyFont="0" applyAlignment="0" applyProtection="0"/>
    <xf numFmtId="0" fontId="55" fillId="0" borderId="0" applyNumberFormat="0" applyFill="0" applyBorder="0" applyAlignment="0" applyProtection="0"/>
    <xf numFmtId="0" fontId="13" fillId="0" borderId="9" applyNumberFormat="0" applyFill="0" applyAlignment="0" applyProtection="0"/>
    <xf numFmtId="0" fontId="56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56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56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56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56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56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57" fillId="5" borderId="0" applyNumberFormat="0" applyBorder="0" applyAlignment="0" applyProtection="0"/>
    <xf numFmtId="0" fontId="22" fillId="0" borderId="0"/>
    <xf numFmtId="0" fontId="56" fillId="33" borderId="0" applyNumberFormat="0" applyBorder="0" applyAlignment="0" applyProtection="0"/>
    <xf numFmtId="0" fontId="56" fillId="21" borderId="0" applyNumberFormat="0" applyBorder="0" applyAlignment="0" applyProtection="0"/>
    <xf numFmtId="0" fontId="56" fillId="13" borderId="0" applyNumberFormat="0" applyBorder="0" applyAlignment="0" applyProtection="0"/>
    <xf numFmtId="0" fontId="56" fillId="25" borderId="0" applyNumberFormat="0" applyBorder="0" applyAlignment="0" applyProtection="0"/>
    <xf numFmtId="0" fontId="56" fillId="29" borderId="0" applyNumberFormat="0" applyBorder="0" applyAlignment="0" applyProtection="0"/>
    <xf numFmtId="0" fontId="56" fillId="17" borderId="0" applyNumberFormat="0" applyBorder="0" applyAlignment="0" applyProtection="0"/>
    <xf numFmtId="169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0" fontId="7" fillId="0" borderId="0"/>
    <xf numFmtId="0" fontId="58" fillId="0" borderId="0"/>
    <xf numFmtId="173" fontId="59" fillId="50" borderId="0" applyNumberFormat="0" applyBorder="0">
      <protection locked="0"/>
    </xf>
    <xf numFmtId="173" fontId="60" fillId="51" borderId="0" applyNumberFormat="0" applyBorder="0">
      <protection locked="0"/>
    </xf>
    <xf numFmtId="0" fontId="7" fillId="0" borderId="0"/>
    <xf numFmtId="0" fontId="7" fillId="0" borderId="0"/>
    <xf numFmtId="0" fontId="7" fillId="0" borderId="0"/>
    <xf numFmtId="174" fontId="16" fillId="0" borderId="0" applyNumberFormat="0" applyProtection="0">
      <alignment horizontal="center" vertical="center"/>
    </xf>
    <xf numFmtId="0" fontId="65" fillId="0" borderId="0" applyNumberFormat="0" applyFill="0" applyBorder="0" applyAlignment="0" applyProtection="0"/>
    <xf numFmtId="175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7" fontId="61" fillId="53" borderId="10" applyNumberFormat="0" applyFont="0" applyBorder="0" applyAlignment="0" applyProtection="0">
      <alignment horizontal="right" vertical="center"/>
    </xf>
    <xf numFmtId="0" fontId="64" fillId="52" borderId="0" applyNumberFormat="0" applyFont="0" applyBorder="0" applyAlignment="0" applyProtection="0"/>
    <xf numFmtId="4" fontId="61" fillId="0" borderId="10" applyFill="0" applyBorder="0" applyProtection="0">
      <alignment horizontal="right" vertical="center"/>
    </xf>
    <xf numFmtId="49" fontId="61" fillId="0" borderId="23" applyNumberFormat="0" applyFont="0" applyFill="0" applyBorder="0" applyProtection="0">
      <alignment horizontal="left" vertical="center" indent="5"/>
    </xf>
    <xf numFmtId="0" fontId="61" fillId="0" borderId="10" applyNumberFormat="0" applyFill="0" applyAlignment="0" applyProtection="0"/>
    <xf numFmtId="0" fontId="63" fillId="0" borderId="0" applyNumberFormat="0" applyFill="0" applyBorder="0" applyAlignment="0" applyProtection="0"/>
    <xf numFmtId="4" fontId="62" fillId="0" borderId="11" applyFill="0" applyBorder="0" applyProtection="0">
      <alignment horizontal="right" vertical="center"/>
    </xf>
    <xf numFmtId="0" fontId="58" fillId="0" borderId="0"/>
    <xf numFmtId="0" fontId="7" fillId="0" borderId="0"/>
    <xf numFmtId="0" fontId="58" fillId="0" borderId="0"/>
    <xf numFmtId="0" fontId="6" fillId="0" borderId="0"/>
    <xf numFmtId="0" fontId="58" fillId="0" borderId="0"/>
    <xf numFmtId="9" fontId="58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58" fillId="0" borderId="0" applyFont="0" applyFill="0" applyBorder="0" applyAlignment="0" applyProtection="0"/>
    <xf numFmtId="0" fontId="66" fillId="34" borderId="0">
      <alignment horizontal="left" vertical="center" indent="1"/>
    </xf>
    <xf numFmtId="0" fontId="17" fillId="36" borderId="12">
      <alignment horizontal="center" vertical="center"/>
    </xf>
    <xf numFmtId="0" fontId="17" fillId="36" borderId="12">
      <alignment horizontal="center" vertical="center"/>
    </xf>
    <xf numFmtId="0" fontId="66" fillId="34" borderId="0">
      <alignment horizontal="left" vertical="center" indent="1"/>
    </xf>
    <xf numFmtId="0" fontId="17" fillId="36" borderId="12">
      <alignment horizontal="center" vertical="center"/>
    </xf>
    <xf numFmtId="0" fontId="7" fillId="0" borderId="0"/>
    <xf numFmtId="0" fontId="6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67" fillId="0" borderId="0"/>
    <xf numFmtId="0" fontId="67" fillId="0" borderId="0"/>
    <xf numFmtId="0" fontId="1" fillId="0" borderId="0"/>
    <xf numFmtId="0" fontId="11" fillId="0" borderId="0"/>
    <xf numFmtId="0" fontId="1" fillId="0" borderId="0"/>
    <xf numFmtId="0" fontId="16" fillId="0" borderId="0"/>
    <xf numFmtId="0" fontId="10" fillId="0" borderId="0"/>
    <xf numFmtId="0" fontId="21" fillId="0" borderId="0"/>
    <xf numFmtId="0" fontId="1" fillId="9" borderId="8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6" fillId="0" borderId="0"/>
    <xf numFmtId="0" fontId="1" fillId="0" borderId="0"/>
    <xf numFmtId="0" fontId="14" fillId="0" borderId="0"/>
    <xf numFmtId="0" fontId="1" fillId="0" borderId="0"/>
  </cellStyleXfs>
  <cellXfs count="33">
    <xf numFmtId="0" fontId="0" fillId="0" borderId="0" xfId="0"/>
    <xf numFmtId="0" fontId="2" fillId="0" borderId="0" xfId="0" applyFont="1"/>
    <xf numFmtId="164" fontId="2" fillId="0" borderId="0" xfId="0" applyNumberFormat="1" applyFont="1"/>
    <xf numFmtId="165" fontId="3" fillId="0" borderId="0" xfId="0" applyNumberFormat="1" applyFont="1" applyAlignment="1">
      <alignment horizontal="left" vertical="center"/>
    </xf>
    <xf numFmtId="164" fontId="3" fillId="0" borderId="0" xfId="0" applyNumberFormat="1" applyFont="1" applyAlignment="1">
      <alignment horizontal="right"/>
    </xf>
    <xf numFmtId="0" fontId="3" fillId="0" borderId="0" xfId="0" applyFont="1" applyAlignment="1">
      <alignment vertical="center"/>
    </xf>
    <xf numFmtId="164" fontId="2" fillId="2" borderId="0" xfId="0" applyNumberFormat="1" applyFont="1" applyFill="1"/>
    <xf numFmtId="0" fontId="2" fillId="2" borderId="0" xfId="0" applyFont="1" applyFill="1"/>
    <xf numFmtId="0" fontId="8" fillId="0" borderId="0" xfId="0" applyFont="1"/>
    <xf numFmtId="164" fontId="8" fillId="0" borderId="0" xfId="0" applyNumberFormat="1" applyFont="1"/>
    <xf numFmtId="0" fontId="8" fillId="2" borderId="0" xfId="0" applyFont="1" applyFill="1"/>
    <xf numFmtId="0" fontId="2" fillId="0" borderId="0" xfId="0" applyFont="1"/>
    <xf numFmtId="165" fontId="3" fillId="0" borderId="0" xfId="0" applyNumberFormat="1" applyFont="1" applyAlignment="1">
      <alignment horizontal="left" vertical="center"/>
    </xf>
    <xf numFmtId="0" fontId="3" fillId="0" borderId="0" xfId="0" applyFont="1" applyAlignment="1">
      <alignment vertical="center"/>
    </xf>
    <xf numFmtId="0" fontId="2" fillId="2" borderId="0" xfId="0" applyFont="1" applyFill="1"/>
    <xf numFmtId="165" fontId="3" fillId="2" borderId="0" xfId="0" applyNumberFormat="1" applyFont="1" applyFill="1" applyAlignment="1">
      <alignment horizontal="left" vertical="center"/>
    </xf>
    <xf numFmtId="165" fontId="3" fillId="0" borderId="0" xfId="0" applyNumberFormat="1" applyFont="1" applyAlignment="1">
      <alignment horizontal="left" vertical="center"/>
    </xf>
    <xf numFmtId="0" fontId="3" fillId="0" borderId="0" xfId="0" applyFont="1" applyAlignment="1">
      <alignment vertical="center"/>
    </xf>
    <xf numFmtId="0" fontId="2" fillId="2" borderId="0" xfId="0" applyFont="1" applyFill="1"/>
    <xf numFmtId="165" fontId="3" fillId="2" borderId="0" xfId="0" applyNumberFormat="1" applyFont="1" applyFill="1" applyAlignment="1">
      <alignment horizontal="left" vertical="center"/>
    </xf>
    <xf numFmtId="0" fontId="4" fillId="0" borderId="0" xfId="0" applyFont="1" applyAlignment="1">
      <alignment vertical="center"/>
    </xf>
    <xf numFmtId="166" fontId="2" fillId="2" borderId="0" xfId="0" applyNumberFormat="1" applyFont="1" applyFill="1"/>
    <xf numFmtId="166" fontId="2" fillId="0" borderId="0" xfId="0" applyNumberFormat="1" applyFont="1"/>
    <xf numFmtId="166" fontId="0" fillId="0" borderId="0" xfId="0" applyNumberFormat="1"/>
    <xf numFmtId="0" fontId="0" fillId="0" borderId="0" xfId="0"/>
    <xf numFmtId="0" fontId="2" fillId="0" borderId="0" xfId="0" applyFont="1"/>
    <xf numFmtId="166" fontId="2" fillId="0" borderId="0" xfId="0" applyNumberFormat="1" applyFont="1"/>
    <xf numFmtId="0" fontId="2" fillId="0" borderId="0" xfId="0" applyFont="1" applyFill="1"/>
    <xf numFmtId="166" fontId="2" fillId="0" borderId="0" xfId="0" applyNumberFormat="1" applyFont="1" applyFill="1"/>
    <xf numFmtId="164" fontId="12" fillId="0" borderId="0" xfId="171" applyNumberFormat="1" applyFont="1" applyFill="1" applyBorder="1" applyAlignment="1">
      <alignment horizontal="right" indent="1"/>
    </xf>
    <xf numFmtId="0" fontId="2" fillId="0" borderId="0" xfId="0" applyFont="1" applyFill="1" applyBorder="1"/>
    <xf numFmtId="166" fontId="2" fillId="0" borderId="0" xfId="0" applyNumberFormat="1" applyFont="1" applyFill="1"/>
    <xf numFmtId="166" fontId="2" fillId="54" borderId="0" xfId="0" applyNumberFormat="1" applyFont="1" applyFill="1"/>
  </cellXfs>
  <cellStyles count="206">
    <cellStyle name="20% - Акцент1 2" xfId="89"/>
    <cellStyle name="20% - Акцент1 2 2" xfId="177"/>
    <cellStyle name="20% - Акцент2 2" xfId="93"/>
    <cellStyle name="20% - Акцент2 2 2" xfId="180"/>
    <cellStyle name="20% - Акцент3 2" xfId="97"/>
    <cellStyle name="20% - Акцент3 2 2" xfId="183"/>
    <cellStyle name="20% - Акцент4 2" xfId="101"/>
    <cellStyle name="20% - Акцент4 2 2" xfId="186"/>
    <cellStyle name="20% - Акцент5 2" xfId="105"/>
    <cellStyle name="20% - Акцент5 2 2" xfId="189"/>
    <cellStyle name="20% - Акцент6 2" xfId="109"/>
    <cellStyle name="20% - Акцент6 2 2" xfId="192"/>
    <cellStyle name="40% - Акцент1 2" xfId="90"/>
    <cellStyle name="40% - Акцент1 2 2" xfId="178"/>
    <cellStyle name="40% - Акцент2 2" xfId="94"/>
    <cellStyle name="40% - Акцент2 2 2" xfId="181"/>
    <cellStyle name="40% - Акцент3 2" xfId="98"/>
    <cellStyle name="40% - Акцент3 2 2" xfId="184"/>
    <cellStyle name="40% - Акцент4 2" xfId="102"/>
    <cellStyle name="40% - Акцент4 2 2" xfId="187"/>
    <cellStyle name="40% - Акцент5 2" xfId="106"/>
    <cellStyle name="40% - Акцент5 2 2" xfId="190"/>
    <cellStyle name="40% - Акцент6 2" xfId="110"/>
    <cellStyle name="40% - Акцент6 2 2" xfId="193"/>
    <cellStyle name="5x indented GHG Textfiels" xfId="138"/>
    <cellStyle name="60% - Акцент1 2" xfId="91"/>
    <cellStyle name="60% - Акцент1 2 2" xfId="179"/>
    <cellStyle name="60% - Акцент1 3" xfId="116"/>
    <cellStyle name="60% - Акцент2 2" xfId="95"/>
    <cellStyle name="60% - Акцент2 2 2" xfId="182"/>
    <cellStyle name="60% - Акцент2 3" xfId="119"/>
    <cellStyle name="60% - Акцент3 2" xfId="99"/>
    <cellStyle name="60% - Акцент3 2 2" xfId="185"/>
    <cellStyle name="60% - Акцент3 3" xfId="115"/>
    <cellStyle name="60% - Акцент4 2" xfId="103"/>
    <cellStyle name="60% - Акцент4 2 2" xfId="188"/>
    <cellStyle name="60% - Акцент4 3" xfId="117"/>
    <cellStyle name="60% - Акцент5 2" xfId="107"/>
    <cellStyle name="60% - Акцент5 2 2" xfId="191"/>
    <cellStyle name="60% - Акцент5 3" xfId="118"/>
    <cellStyle name="60% - Акцент6 2" xfId="111"/>
    <cellStyle name="60% - Акцент6 2 2" xfId="194"/>
    <cellStyle name="60% - Акцент6 3" xfId="114"/>
    <cellStyle name="Bold GHG Numbers (0.00)" xfId="141"/>
    <cellStyle name="Comma 2" xfId="133"/>
    <cellStyle name="Cover" xfId="11"/>
    <cellStyle name="Cover 2" xfId="12"/>
    <cellStyle name="Headline" xfId="140"/>
    <cellStyle name="Hyperlink 2" xfId="13"/>
    <cellStyle name="Hyperlink 3" xfId="132"/>
    <cellStyle name="Menu" xfId="14"/>
    <cellStyle name="Menu 2" xfId="15"/>
    <cellStyle name="Milliers [0]_ElecTimeSeries" xfId="120"/>
    <cellStyle name="Milliers_ElecTimeSeries" xfId="121"/>
    <cellStyle name="Monétaire [0]_ElecTimeSeries" xfId="122"/>
    <cellStyle name="Monétaire_ElecTimeSeries" xfId="123"/>
    <cellStyle name="Normal 10 2" xfId="28"/>
    <cellStyle name="Normal 10 2 2" xfId="2"/>
    <cellStyle name="Normal 10 2 2 5" xfId="29"/>
    <cellStyle name="Normal 18" xfId="31"/>
    <cellStyle name="Normal 2" xfId="3"/>
    <cellStyle name="Normal 2 2" xfId="16"/>
    <cellStyle name="Normal 2 2 2" xfId="17"/>
    <cellStyle name="Normal 2 3" xfId="18"/>
    <cellStyle name="Normal 2 4" xfId="131"/>
    <cellStyle name="Normal 2 5" xfId="142"/>
    <cellStyle name="Normal 2 6" xfId="143"/>
    <cellStyle name="Normal 2 7" xfId="144"/>
    <cellStyle name="Normal 3" xfId="19"/>
    <cellStyle name="Normal 3 2" xfId="20"/>
    <cellStyle name="Normal 3 3" xfId="125"/>
    <cellStyle name="Normal 3 4" xfId="128"/>
    <cellStyle name="Normal 4" xfId="21"/>
    <cellStyle name="Normal 4 2" xfId="22"/>
    <cellStyle name="Normal 4 3" xfId="23"/>
    <cellStyle name="Normal 4 4" xfId="124"/>
    <cellStyle name="Normal 4 4 2" xfId="130"/>
    <cellStyle name="Normal 4 5" xfId="129"/>
    <cellStyle name="Normal 5" xfId="24"/>
    <cellStyle name="Normal 5 2" xfId="145"/>
    <cellStyle name="Normal 6" xfId="25"/>
    <cellStyle name="Normal 7" xfId="30"/>
    <cellStyle name="Normal 8" xfId="32"/>
    <cellStyle name="Normal 8 2" xfId="146"/>
    <cellStyle name="Normal GHG Numbers (0.00)" xfId="137"/>
    <cellStyle name="Normal GHG whole table" xfId="139"/>
    <cellStyle name="Normal GHG-Shade" xfId="136"/>
    <cellStyle name="Normal_BAL" xfId="9"/>
    <cellStyle name="Pattern" xfId="135"/>
    <cellStyle name="Percent 2" xfId="134"/>
    <cellStyle name="Percent 2 2" xfId="147"/>
    <cellStyle name="Percent 2 3" xfId="148"/>
    <cellStyle name="Percent 2 4" xfId="149"/>
    <cellStyle name="Percent 3" xfId="150"/>
    <cellStyle name="Percent 4" xfId="151"/>
    <cellStyle name="Percent 5" xfId="152"/>
    <cellStyle name="Standard_EUMERCH" xfId="158"/>
    <cellStyle name="Titre ligne" xfId="126"/>
    <cellStyle name="Total intermediaire" xfId="127"/>
    <cellStyle name="Year" xfId="26"/>
    <cellStyle name="Year 2" xfId="27"/>
    <cellStyle name="Year 3" xfId="153"/>
    <cellStyle name="Year 3 2" xfId="154"/>
    <cellStyle name="Year 4" xfId="155"/>
    <cellStyle name="Year 5" xfId="156"/>
    <cellStyle name="Year 6" xfId="157"/>
    <cellStyle name="Акцент1 2" xfId="36"/>
    <cellStyle name="Акцент1 3" xfId="88"/>
    <cellStyle name="Акцент2 2" xfId="37"/>
    <cellStyle name="Акцент2 3" xfId="92"/>
    <cellStyle name="Акцент3 2" xfId="38"/>
    <cellStyle name="Акцент3 3" xfId="96"/>
    <cellStyle name="Акцент4 2" xfId="39"/>
    <cellStyle name="Акцент4 3" xfId="100"/>
    <cellStyle name="Акцент5 2" xfId="40"/>
    <cellStyle name="Акцент5 3" xfId="104"/>
    <cellStyle name="Акцент6 2" xfId="41"/>
    <cellStyle name="Акцент6 3" xfId="108"/>
    <cellStyle name="Ввод  2" xfId="42"/>
    <cellStyle name="Ввод  3" xfId="79"/>
    <cellStyle name="Вывод 2" xfId="43"/>
    <cellStyle name="Вывод 3" xfId="80"/>
    <cellStyle name="Вычисление 2" xfId="44"/>
    <cellStyle name="Вычисление 3" xfId="81"/>
    <cellStyle name="Гиперссылка 2" xfId="45"/>
    <cellStyle name="Денежный 2" xfId="46"/>
    <cellStyle name="Заголовок 1 2" xfId="47"/>
    <cellStyle name="Заголовок 1 3" xfId="72"/>
    <cellStyle name="Заголовок 2 2" xfId="48"/>
    <cellStyle name="Заголовок 2 3" xfId="73"/>
    <cellStyle name="Заголовок 3 2" xfId="49"/>
    <cellStyle name="Заголовок 3 3" xfId="74"/>
    <cellStyle name="Заголовок 4 2" xfId="50"/>
    <cellStyle name="Заголовок 4 3" xfId="75"/>
    <cellStyle name="Итог 2" xfId="51"/>
    <cellStyle name="Итог 3" xfId="87"/>
    <cellStyle name="Контрольная ячейка 2" xfId="52"/>
    <cellStyle name="Контрольная ячейка 3" xfId="83"/>
    <cellStyle name="Название 2" xfId="53"/>
    <cellStyle name="Название 3" xfId="71"/>
    <cellStyle name="Нейтральный 2" xfId="54"/>
    <cellStyle name="Нейтральный 3" xfId="78"/>
    <cellStyle name="Нейтральный 4" xfId="112"/>
    <cellStyle name="Обычный" xfId="0" builtinId="0"/>
    <cellStyle name="Обычный 10" xfId="70"/>
    <cellStyle name="Обычный 11" xfId="159"/>
    <cellStyle name="Обычный 12" xfId="171"/>
    <cellStyle name="Обычный 13" xfId="6"/>
    <cellStyle name="Обычный 2" xfId="1"/>
    <cellStyle name="Обычный 2 2" xfId="4"/>
    <cellStyle name="Обычный 2 2 2" xfId="57"/>
    <cellStyle name="Обычный 2 2 3" xfId="58"/>
    <cellStyle name="Обычный 2 2 4" xfId="56"/>
    <cellStyle name="Обычный 2 2 5" xfId="172"/>
    <cellStyle name="Обычный 2 3" xfId="59"/>
    <cellStyle name="Обычный 2 4" xfId="55"/>
    <cellStyle name="Обычный 2 4 2" xfId="204"/>
    <cellStyle name="Обычный 2 4 3" xfId="202"/>
    <cellStyle name="Обычный 2 5" xfId="34"/>
    <cellStyle name="Обычный 2 6" xfId="167"/>
    <cellStyle name="Обычный 3" xfId="5"/>
    <cellStyle name="Обычный 3 2" xfId="113"/>
    <cellStyle name="Обычный 3 3" xfId="203"/>
    <cellStyle name="Обычный 3 4" xfId="7"/>
    <cellStyle name="Обычный 30" xfId="60"/>
    <cellStyle name="Обычный 4" xfId="8"/>
    <cellStyle name="Обычный 4 2" xfId="205"/>
    <cellStyle name="Обычный 5" xfId="10"/>
    <cellStyle name="Обычный 5 2" xfId="61"/>
    <cellStyle name="Обычный 5 3" xfId="173"/>
    <cellStyle name="Обычный 5 4" xfId="169"/>
    <cellStyle name="Обычный 6" xfId="62"/>
    <cellStyle name="Обычный 6 2" xfId="170"/>
    <cellStyle name="Обычный 7" xfId="63"/>
    <cellStyle name="Обычный 8" xfId="35"/>
    <cellStyle name="Обычный 8 2" xfId="175"/>
    <cellStyle name="Обычный 8 3" xfId="168"/>
    <cellStyle name="Обычный 9" xfId="33"/>
    <cellStyle name="Обычный 9 2" xfId="160"/>
    <cellStyle name="Обычный 9 2 2" xfId="162"/>
    <cellStyle name="Обычный 9 2 2 2" xfId="166"/>
    <cellStyle name="Обычный 9 2 2 2 2" xfId="201"/>
    <cellStyle name="Обычный 9 2 2 3" xfId="197"/>
    <cellStyle name="Обычный 9 2 3" xfId="164"/>
    <cellStyle name="Обычный 9 2 3 2" xfId="199"/>
    <cellStyle name="Обычный 9 2 4" xfId="195"/>
    <cellStyle name="Обычный 9 3" xfId="161"/>
    <cellStyle name="Обычный 9 3 2" xfId="165"/>
    <cellStyle name="Обычный 9 3 2 2" xfId="200"/>
    <cellStyle name="Обычный 9 3 3" xfId="196"/>
    <cellStyle name="Обычный 9 4" xfId="163"/>
    <cellStyle name="Обычный 9 4 2" xfId="198"/>
    <cellStyle name="Обычный 9 5" xfId="174"/>
    <cellStyle name="Плохой 2" xfId="64"/>
    <cellStyle name="Плохой 3" xfId="77"/>
    <cellStyle name="Пояснение 2" xfId="65"/>
    <cellStyle name="Пояснение 3" xfId="86"/>
    <cellStyle name="Примечание 2" xfId="66"/>
    <cellStyle name="Примечание 3" xfId="85"/>
    <cellStyle name="Примечание 3 2" xfId="176"/>
    <cellStyle name="Связанная ячейка 2" xfId="67"/>
    <cellStyle name="Связанная ячейка 3" xfId="82"/>
    <cellStyle name="Текст предупреждения 2" xfId="68"/>
    <cellStyle name="Текст предупреждения 3" xfId="84"/>
    <cellStyle name="Хороший 2" xfId="69"/>
    <cellStyle name="Хороший 3" xfId="76"/>
  </cellStyles>
  <dxfs count="0"/>
  <tableStyles count="0" defaultTableStyle="TableStyleMedium2" defaultPivotStyle="PivotStyleLight16"/>
  <colors>
    <mruColors>
      <color rgb="FFB77719"/>
      <color rgb="FF9D5F00"/>
      <color rgb="FF9D6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'График 4 и график 5'!$A$18</c:f>
              <c:strCache>
                <c:ptCount val="1"/>
                <c:pt idx="0">
                  <c:v>manufacturing sector</c:v>
                </c:pt>
              </c:strCache>
            </c:strRef>
          </c:tx>
          <c:invertIfNegative val="0"/>
          <c:dLbls>
            <c:txPr>
              <a:bodyPr/>
              <a:lstStyle/>
              <a:p>
                <a:pPr>
                  <a:defRPr sz="800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'График 4 и график 5'!$B$17:$K$17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'График 4 и график 5'!$B$18:$K$18</c:f>
              <c:numCache>
                <c:formatCode>General</c:formatCode>
                <c:ptCount val="10"/>
                <c:pt idx="0">
                  <c:v>42.2</c:v>
                </c:pt>
                <c:pt idx="1">
                  <c:v>42.6</c:v>
                </c:pt>
                <c:pt idx="2">
                  <c:v>41.5</c:v>
                </c:pt>
                <c:pt idx="3">
                  <c:v>36.4</c:v>
                </c:pt>
                <c:pt idx="4">
                  <c:v>33.6</c:v>
                </c:pt>
                <c:pt idx="5">
                  <c:v>31.1</c:v>
                </c:pt>
                <c:pt idx="6">
                  <c:v>30.3</c:v>
                </c:pt>
                <c:pt idx="7" formatCode="0.0">
                  <c:v>28.8</c:v>
                </c:pt>
                <c:pt idx="8" formatCode="0.0">
                  <c:v>26.7</c:v>
                </c:pt>
                <c:pt idx="9" formatCode="0.0">
                  <c:v>22.2</c:v>
                </c:pt>
              </c:numCache>
            </c:numRef>
          </c:val>
        </c:ser>
        <c:ser>
          <c:idx val="1"/>
          <c:order val="1"/>
          <c:tx>
            <c:strRef>
              <c:f>'График 4 и график 5'!$A$19</c:f>
              <c:strCache>
                <c:ptCount val="1"/>
                <c:pt idx="0">
                  <c:v>transport sector</c:v>
                </c:pt>
              </c:strCache>
            </c:strRef>
          </c:tx>
          <c:invertIfNegative val="0"/>
          <c:dLbls>
            <c:txPr>
              <a:bodyPr/>
              <a:lstStyle/>
              <a:p>
                <a:pPr>
                  <a:defRPr sz="800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'График 4 и график 5'!$B$17:$K$17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'График 4 и график 5'!$B$19:$K$19</c:f>
              <c:numCache>
                <c:formatCode>General</c:formatCode>
                <c:ptCount val="10"/>
                <c:pt idx="0">
                  <c:v>14.3</c:v>
                </c:pt>
                <c:pt idx="1">
                  <c:v>14.7</c:v>
                </c:pt>
                <c:pt idx="2">
                  <c:v>13.8</c:v>
                </c:pt>
                <c:pt idx="3">
                  <c:v>15.2</c:v>
                </c:pt>
                <c:pt idx="4">
                  <c:v>16.899999999999999</c:v>
                </c:pt>
                <c:pt idx="5">
                  <c:v>18.5</c:v>
                </c:pt>
                <c:pt idx="6">
                  <c:v>18.600000000000001</c:v>
                </c:pt>
                <c:pt idx="7" formatCode="0.0">
                  <c:v>20.2</c:v>
                </c:pt>
                <c:pt idx="8" formatCode="0.0">
                  <c:v>23.6</c:v>
                </c:pt>
                <c:pt idx="9" formatCode="0.0">
                  <c:v>24.9</c:v>
                </c:pt>
              </c:numCache>
            </c:numRef>
          </c:val>
        </c:ser>
        <c:ser>
          <c:idx val="2"/>
          <c:order val="2"/>
          <c:tx>
            <c:strRef>
              <c:f>'График 4 и график 5'!$A$20</c:f>
              <c:strCache>
                <c:ptCount val="1"/>
                <c:pt idx="0">
                  <c:v>commercial and utilities</c:v>
                </c:pt>
              </c:strCache>
            </c:strRef>
          </c:tx>
          <c:invertIfNegative val="0"/>
          <c:dLbls>
            <c:txPr>
              <a:bodyPr/>
              <a:lstStyle/>
              <a:p>
                <a:pPr>
                  <a:defRPr sz="800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'График 4 и график 5'!$B$17:$K$17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'График 4 и график 5'!$B$20:$K$20</c:f>
              <c:numCache>
                <c:formatCode>General</c:formatCode>
                <c:ptCount val="10"/>
                <c:pt idx="0">
                  <c:v>10.4</c:v>
                </c:pt>
                <c:pt idx="1">
                  <c:v>11.5</c:v>
                </c:pt>
                <c:pt idx="2">
                  <c:v>12.4</c:v>
                </c:pt>
                <c:pt idx="3">
                  <c:v>12.7</c:v>
                </c:pt>
                <c:pt idx="4">
                  <c:v>11.3</c:v>
                </c:pt>
                <c:pt idx="5">
                  <c:v>9.9</c:v>
                </c:pt>
                <c:pt idx="6">
                  <c:v>12.8</c:v>
                </c:pt>
                <c:pt idx="7" formatCode="0.0">
                  <c:v>12.9</c:v>
                </c:pt>
                <c:pt idx="8" formatCode="0.0">
                  <c:v>11.4</c:v>
                </c:pt>
                <c:pt idx="9" formatCode="0.0">
                  <c:v>11.2</c:v>
                </c:pt>
              </c:numCache>
            </c:numRef>
          </c:val>
        </c:ser>
        <c:ser>
          <c:idx val="3"/>
          <c:order val="3"/>
          <c:tx>
            <c:strRef>
              <c:f>'График 4 и график 5'!$A$21</c:f>
              <c:strCache>
                <c:ptCount val="1"/>
                <c:pt idx="0">
                  <c:v>housing sector (population)</c:v>
                </c:pt>
              </c:strCache>
            </c:strRef>
          </c:tx>
          <c:invertIfNegative val="0"/>
          <c:dLbls>
            <c:txPr>
              <a:bodyPr/>
              <a:lstStyle/>
              <a:p>
                <a:pPr>
                  <a:defRPr sz="800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'График 4 и график 5'!$B$17:$K$17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'График 4 и график 5'!$B$21:$K$21</c:f>
              <c:numCache>
                <c:formatCode>General</c:formatCode>
                <c:ptCount val="10"/>
                <c:pt idx="0">
                  <c:v>27.9</c:v>
                </c:pt>
                <c:pt idx="1">
                  <c:v>25.7</c:v>
                </c:pt>
                <c:pt idx="2">
                  <c:v>27.3</c:v>
                </c:pt>
                <c:pt idx="3">
                  <c:v>27.3</c:v>
                </c:pt>
                <c:pt idx="4">
                  <c:v>30.4</c:v>
                </c:pt>
                <c:pt idx="5">
                  <c:v>33.4</c:v>
                </c:pt>
                <c:pt idx="6">
                  <c:v>34</c:v>
                </c:pt>
                <c:pt idx="7" formatCode="0.0">
                  <c:v>33.299999999999997</c:v>
                </c:pt>
                <c:pt idx="8" formatCode="0.0">
                  <c:v>33.9</c:v>
                </c:pt>
                <c:pt idx="9" formatCode="0.0">
                  <c:v>36.5</c:v>
                </c:pt>
              </c:numCache>
            </c:numRef>
          </c:val>
        </c:ser>
        <c:ser>
          <c:idx val="4"/>
          <c:order val="4"/>
          <c:tx>
            <c:strRef>
              <c:f>'График 4 и график 5'!$A$22</c:f>
              <c:strCache>
                <c:ptCount val="1"/>
                <c:pt idx="0">
                  <c:v>agriculture, forestry and fishing</c:v>
                </c:pt>
              </c:strCache>
            </c:strRef>
          </c:tx>
          <c:invertIfNegative val="0"/>
          <c:dLbls>
            <c:dLbl>
              <c:idx val="1"/>
              <c:layout>
                <c:manualLayout>
                  <c:x val="0"/>
                  <c:y val="5.345765816731994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0"/>
                  <c:y val="1.07209727552224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800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'График 4 и график 5'!$B$17:$K$17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'График 4 и график 5'!$B$22:$K$22</c:f>
              <c:numCache>
                <c:formatCode>General</c:formatCode>
                <c:ptCount val="10"/>
                <c:pt idx="0">
                  <c:v>1.9</c:v>
                </c:pt>
                <c:pt idx="1">
                  <c:v>2</c:v>
                </c:pt>
                <c:pt idx="2">
                  <c:v>2.2000000000000002</c:v>
                </c:pt>
                <c:pt idx="3">
                  <c:v>4</c:v>
                </c:pt>
                <c:pt idx="4">
                  <c:v>3.1</c:v>
                </c:pt>
                <c:pt idx="5">
                  <c:v>2</c:v>
                </c:pt>
                <c:pt idx="6">
                  <c:v>2.2000000000000002</c:v>
                </c:pt>
                <c:pt idx="7" formatCode="0.0">
                  <c:v>2.6</c:v>
                </c:pt>
                <c:pt idx="8" formatCode="0.0">
                  <c:v>1.8</c:v>
                </c:pt>
                <c:pt idx="9" formatCode="0.0">
                  <c:v>1.8</c:v>
                </c:pt>
              </c:numCache>
            </c:numRef>
          </c:val>
        </c:ser>
        <c:ser>
          <c:idx val="5"/>
          <c:order val="5"/>
          <c:tx>
            <c:strRef>
              <c:f>'График 4 и график 5'!$A$23</c:f>
              <c:strCache>
                <c:ptCount val="1"/>
                <c:pt idx="0">
                  <c:v>other categories</c:v>
                </c:pt>
              </c:strCache>
            </c:strRef>
          </c:tx>
          <c:invertIfNegative val="0"/>
          <c:dLbls>
            <c:dLbl>
              <c:idx val="6"/>
              <c:layout>
                <c:manualLayout>
                  <c:x val="0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800" baseline="0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'График 4 и график 5'!$B$17:$K$17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'График 4 и график 5'!$B$23:$K$23</c:f>
              <c:numCache>
                <c:formatCode>General</c:formatCode>
                <c:ptCount val="10"/>
                <c:pt idx="0">
                  <c:v>2.5</c:v>
                </c:pt>
                <c:pt idx="1">
                  <c:v>3.1</c:v>
                </c:pt>
                <c:pt idx="2">
                  <c:v>2.6</c:v>
                </c:pt>
                <c:pt idx="3">
                  <c:v>3.6</c:v>
                </c:pt>
                <c:pt idx="4">
                  <c:v>3.9</c:v>
                </c:pt>
                <c:pt idx="5">
                  <c:v>4.2</c:v>
                </c:pt>
                <c:pt idx="6">
                  <c:v>0.2</c:v>
                </c:pt>
              </c:numCache>
            </c:numRef>
          </c:val>
        </c:ser>
        <c:ser>
          <c:idx val="6"/>
          <c:order val="6"/>
          <c:tx>
            <c:strRef>
              <c:f>'График 4 и график 5'!$A$24</c:f>
              <c:strCache>
                <c:ptCount val="1"/>
                <c:pt idx="0">
                  <c:v>non-energy use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-1.6209594395105162E-3"/>
                  <c:y val="-1.84521069234214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1.6192939500193435E-3"/>
                  <c:y val="-1.31063866327231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-1.8452314483679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5.949522686568104E-17"/>
                  <c:y val="-1.83782798588381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0"/>
                  <c:y val="-2.10881221981959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1.6209594395106351E-3"/>
                  <c:y val="-2.10881221981959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1.1886898571277141E-16"/>
                  <c:y val="-2.37241374729704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1.6187181944179968E-3"/>
                  <c:y val="-2.09111729419531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0"/>
                  <c:y val="-2.37241374729704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1.6187181944179968E-3"/>
                  <c:y val="-2.36357351126208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800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'График 4 и график 5'!$B$17:$K$17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'График 4 и график 5'!$B$24:$K$24</c:f>
              <c:numCache>
                <c:formatCode>General</c:formatCode>
                <c:ptCount val="10"/>
                <c:pt idx="0">
                  <c:v>0.8</c:v>
                </c:pt>
                <c:pt idx="1">
                  <c:v>0.4</c:v>
                </c:pt>
                <c:pt idx="2">
                  <c:v>0.2</c:v>
                </c:pt>
                <c:pt idx="3">
                  <c:v>0.8</c:v>
                </c:pt>
                <c:pt idx="4">
                  <c:v>0.8</c:v>
                </c:pt>
                <c:pt idx="5">
                  <c:v>0.9</c:v>
                </c:pt>
                <c:pt idx="6">
                  <c:v>1.9</c:v>
                </c:pt>
                <c:pt idx="7" formatCode="0.0">
                  <c:v>2</c:v>
                </c:pt>
                <c:pt idx="8" formatCode="0.0">
                  <c:v>2.6</c:v>
                </c:pt>
                <c:pt idx="9" formatCode="0.0">
                  <c:v>3.4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89891328"/>
        <c:axId val="60792832"/>
      </c:barChart>
      <c:catAx>
        <c:axId val="898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ru-RU"/>
          </a:p>
        </c:txPr>
        <c:crossAx val="60792832"/>
        <c:crosses val="autoZero"/>
        <c:auto val="1"/>
        <c:lblAlgn val="ctr"/>
        <c:lblOffset val="100"/>
        <c:noMultiLvlLbl val="0"/>
      </c:catAx>
      <c:valAx>
        <c:axId val="60792832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ru-RU"/>
          </a:p>
        </c:txPr>
        <c:crossAx val="89891328"/>
        <c:crosses val="autoZero"/>
        <c:crossBetween val="between"/>
      </c:valAx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327836</xdr:colOff>
      <xdr:row>6</xdr:row>
      <xdr:rowOff>66454</xdr:rowOff>
    </xdr:from>
    <xdr:to>
      <xdr:col>24</xdr:col>
      <xdr:colOff>243662</xdr:colOff>
      <xdr:row>34</xdr:row>
      <xdr:rowOff>55378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bdikarimova/Desktop/Kazakhstan_AQs_Final_24.06.2022/IEA2021_Final_&#1074;&#1086;&#1087;&#1088;&#1086;&#1089;&#1085;&#1080;&#1082;&#1080;/BalanceBuilderTemplate2021/Ele_2021_IEA_final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rt"/>
      <sheetName val="Cover"/>
      <sheetName val="Menu"/>
      <sheetName val="Table1"/>
      <sheetName val="Table2"/>
      <sheetName val="Table3"/>
      <sheetName val="Table4"/>
      <sheetName val="Table5"/>
      <sheetName val="Table6a"/>
      <sheetName val="Table6b"/>
      <sheetName val="Table6c"/>
      <sheetName val="Table6d"/>
      <sheetName val="Table7a"/>
      <sheetName val="Table7b"/>
      <sheetName val="Table7c"/>
      <sheetName val="Table7d"/>
      <sheetName val="Table8"/>
      <sheetName val="GELE"/>
      <sheetName val="GHEAT"/>
      <sheetName val="NELE"/>
      <sheetName val="NHEAT"/>
      <sheetName val="ELET34"/>
      <sheetName val="HEAT34"/>
      <sheetName val="TAB5ELE"/>
      <sheetName val="TAB5CHP"/>
      <sheetName val="TAB5TOT"/>
      <sheetName val="TAB5HEAT"/>
      <sheetName val="TAB5CHPH"/>
      <sheetName val="TAB5TOTH"/>
      <sheetName val="TAB6ANTONS"/>
      <sheetName val="TAB6CCTONS"/>
      <sheetName val="TAB6OBCTONS"/>
      <sheetName val="TAB6SCTONS"/>
      <sheetName val="TAB6LIGTONS"/>
      <sheetName val="TAB6PFUELTONS"/>
      <sheetName val="TAB6COKEOCTONS"/>
      <sheetName val="TAB6GASCOKETONS"/>
      <sheetName val="TAB6COALTARTONS"/>
      <sheetName val="TAB6BKBTONS"/>
      <sheetName val="TAB6GWGASTJ"/>
      <sheetName val="TAB6COGTJ"/>
      <sheetName val="TAB6BFGTJ"/>
      <sheetName val="TAB6ORGASTJ"/>
      <sheetName val="TAB6PEATONS"/>
      <sheetName val="TAB6PEATPRTONS"/>
      <sheetName val="TAB6OILSHTONS"/>
      <sheetName val="TAB6CRUDOILTONS"/>
      <sheetName val="TAB6NGLTONS"/>
      <sheetName val="TAB6REFGASTONS"/>
      <sheetName val="TAB6LPGTONS"/>
      <sheetName val="TAB6NAPHTHATONS"/>
      <sheetName val="TAB6KERJETONS"/>
      <sheetName val="TAB6OTHKEROTONS"/>
      <sheetName val="TAB6GASDIESTONS"/>
      <sheetName val="TAB6FUELOILTONS"/>
      <sheetName val="TAB6BITUTONS"/>
      <sheetName val="TAB6PETCOKETONS"/>
      <sheetName val="TAB6OTHOILTONS"/>
      <sheetName val="TAB6NGASTJ"/>
      <sheetName val="TAB6INDWTJ"/>
      <sheetName val="TAB6MSWRTJ"/>
      <sheetName val="TAB6MSWNRTJ"/>
      <sheetName val="TAB6SBIOFTJ"/>
      <sheetName val="TAB6BIOGASTJ"/>
      <sheetName val="TAB6BIODIETONS"/>
      <sheetName val="TAB6BIOGASOLTONS"/>
      <sheetName val="TAB6LIQBIOTONS"/>
      <sheetName val="TAB6TOTAL"/>
      <sheetName val="TAB7MAIN"/>
      <sheetName val="TAB7AUTO"/>
      <sheetName val="TAB7PEAK"/>
      <sheetName val="TAB7CMAIN"/>
      <sheetName val="TAB7DAUTO"/>
      <sheetName val="TAB8IMPE"/>
      <sheetName val="TAB8IMPHC"/>
      <sheetName val="TAB8EXPE"/>
      <sheetName val="TAB8EXPHC"/>
      <sheetName val="Checks"/>
      <sheetName val="Remarks"/>
      <sheetName val="Parameter_mapping"/>
      <sheetName val="Parameters"/>
    </sheetNames>
    <sheetDataSet>
      <sheetData sheetId="0"/>
      <sheetData sheetId="1">
        <row r="41">
          <cell r="E41" t="str">
            <v>Казахстан</v>
          </cell>
        </row>
        <row r="114">
          <cell r="K114" t="str">
            <v>Albanie</v>
          </cell>
          <cell r="L114" t="str">
            <v>ALBANIA</v>
          </cell>
          <cell r="M114" t="str">
            <v>AL</v>
          </cell>
          <cell r="O114" t="str">
            <v>EU</v>
          </cell>
          <cell r="P114" t="str">
            <v>WED</v>
          </cell>
        </row>
        <row r="115">
          <cell r="K115" t="str">
            <v>Армения</v>
          </cell>
          <cell r="L115" t="str">
            <v>ARMENIA</v>
          </cell>
          <cell r="M115" t="str">
            <v>AM</v>
          </cell>
          <cell r="N115" t="str">
            <v>X</v>
          </cell>
          <cell r="P115" t="str">
            <v>WED</v>
          </cell>
        </row>
        <row r="116">
          <cell r="K116" t="str">
            <v>Australie</v>
          </cell>
          <cell r="L116" t="str">
            <v>AUSTRALI</v>
          </cell>
          <cell r="M116" t="str">
            <v>AU</v>
          </cell>
          <cell r="P116" t="str">
            <v>AQ</v>
          </cell>
        </row>
        <row r="117">
          <cell r="K117" t="str">
            <v>Autriche</v>
          </cell>
          <cell r="L117" t="str">
            <v>AUSTRIA</v>
          </cell>
          <cell r="M117" t="str">
            <v>AT</v>
          </cell>
          <cell r="O117" t="str">
            <v>EU</v>
          </cell>
          <cell r="P117" t="str">
            <v>AQ</v>
          </cell>
        </row>
        <row r="118">
          <cell r="K118" t="str">
            <v xml:space="preserve">Азербайджан    </v>
          </cell>
          <cell r="L118" t="str">
            <v>AZERBAIJAN</v>
          </cell>
          <cell r="M118" t="str">
            <v>AZ</v>
          </cell>
          <cell r="N118" t="str">
            <v>X</v>
          </cell>
          <cell r="P118" t="str">
            <v>WED</v>
          </cell>
        </row>
        <row r="119">
          <cell r="K119" t="str">
            <v xml:space="preserve">Беларусь   </v>
          </cell>
          <cell r="L119" t="str">
            <v>BELARUS</v>
          </cell>
          <cell r="M119" t="str">
            <v>BY</v>
          </cell>
          <cell r="N119" t="str">
            <v>X</v>
          </cell>
          <cell r="P119" t="str">
            <v>WED</v>
          </cell>
        </row>
        <row r="120">
          <cell r="K120" t="str">
            <v>Belgique</v>
          </cell>
          <cell r="L120" t="str">
            <v>BELGIUM</v>
          </cell>
          <cell r="M120" t="str">
            <v>BE</v>
          </cell>
          <cell r="O120" t="str">
            <v>EU</v>
          </cell>
          <cell r="P120" t="str">
            <v>AQ</v>
          </cell>
        </row>
        <row r="121">
          <cell r="K121" t="str">
            <v>Босния и Герцеговина</v>
          </cell>
          <cell r="L121" t="str">
            <v>BOSNIAHERZ</v>
          </cell>
          <cell r="M121" t="str">
            <v>BA</v>
          </cell>
          <cell r="O121" t="str">
            <v>EU</v>
          </cell>
          <cell r="P121" t="str">
            <v>WED</v>
          </cell>
        </row>
        <row r="122">
          <cell r="K122" t="str">
            <v>Бразилия</v>
          </cell>
          <cell r="L122" t="str">
            <v>BRAZIL</v>
          </cell>
          <cell r="M122" t="str">
            <v>BR</v>
          </cell>
          <cell r="P122" t="str">
            <v>WED</v>
          </cell>
        </row>
        <row r="123">
          <cell r="K123" t="str">
            <v xml:space="preserve">Болгария             </v>
          </cell>
          <cell r="L123" t="str">
            <v>BULGARIA</v>
          </cell>
          <cell r="M123" t="str">
            <v>BG</v>
          </cell>
          <cell r="O123" t="str">
            <v>EU</v>
          </cell>
          <cell r="P123" t="str">
            <v>WED</v>
          </cell>
        </row>
        <row r="124">
          <cell r="K124" t="str">
            <v>Canada</v>
          </cell>
          <cell r="L124" t="str">
            <v>CANADA</v>
          </cell>
          <cell r="M124" t="str">
            <v>CA</v>
          </cell>
          <cell r="P124" t="str">
            <v>AQ</v>
          </cell>
        </row>
        <row r="125">
          <cell r="G125">
            <v>34</v>
          </cell>
          <cell r="K125" t="str">
            <v>Chili</v>
          </cell>
          <cell r="L125" t="str">
            <v>CHILE</v>
          </cell>
          <cell r="M125" t="str">
            <v>CL</v>
          </cell>
          <cell r="P125" t="str">
            <v>AQ</v>
          </cell>
        </row>
        <row r="126">
          <cell r="K126" t="str">
            <v>Китай</v>
          </cell>
          <cell r="L126" t="str">
            <v>CHINA</v>
          </cell>
          <cell r="M126" t="str">
            <v>CN</v>
          </cell>
          <cell r="P126" t="str">
            <v>WED</v>
          </cell>
        </row>
        <row r="127">
          <cell r="K127" t="str">
            <v>Colombia</v>
          </cell>
          <cell r="L127" t="str">
            <v>COLOMBIA</v>
          </cell>
          <cell r="M127" t="str">
            <v>CO</v>
          </cell>
          <cell r="P127" t="str">
            <v>AQ</v>
          </cell>
        </row>
        <row r="128">
          <cell r="K128" t="str">
            <v>Коста-Рика</v>
          </cell>
          <cell r="L128" t="str">
            <v>COSTARICA</v>
          </cell>
          <cell r="M128" t="str">
            <v>CR</v>
          </cell>
          <cell r="P128" t="str">
            <v>AQ</v>
          </cell>
        </row>
        <row r="129">
          <cell r="K129" t="str">
            <v>Хорватия</v>
          </cell>
          <cell r="L129" t="str">
            <v>CROATIA</v>
          </cell>
          <cell r="M129" t="str">
            <v>HR</v>
          </cell>
          <cell r="O129" t="str">
            <v>EU</v>
          </cell>
          <cell r="P129" t="str">
            <v>WED</v>
          </cell>
        </row>
        <row r="130">
          <cell r="K130" t="str">
            <v>Кипр</v>
          </cell>
          <cell r="L130" t="str">
            <v>CYPRUS</v>
          </cell>
          <cell r="M130" t="str">
            <v>CY</v>
          </cell>
          <cell r="O130" t="str">
            <v>EU</v>
          </cell>
          <cell r="P130" t="str">
            <v>WED</v>
          </cell>
        </row>
        <row r="131">
          <cell r="K131" t="str">
            <v>République tchèque</v>
          </cell>
          <cell r="L131" t="str">
            <v>CZECH</v>
          </cell>
          <cell r="M131" t="str">
            <v>CZ</v>
          </cell>
          <cell r="O131" t="str">
            <v>EU</v>
          </cell>
          <cell r="P131" t="str">
            <v>AQ</v>
          </cell>
        </row>
        <row r="132">
          <cell r="K132" t="str">
            <v>Danemark</v>
          </cell>
          <cell r="L132" t="str">
            <v>DENMARK</v>
          </cell>
          <cell r="M132" t="str">
            <v>DK</v>
          </cell>
          <cell r="O132" t="str">
            <v>EU</v>
          </cell>
          <cell r="P132" t="str">
            <v>AQ</v>
          </cell>
        </row>
        <row r="133">
          <cell r="K133" t="str">
            <v xml:space="preserve">Эстония </v>
          </cell>
          <cell r="L133" t="str">
            <v>ESTONIA</v>
          </cell>
          <cell r="M133" t="str">
            <v>EE</v>
          </cell>
          <cell r="O133" t="str">
            <v>EU</v>
          </cell>
          <cell r="P133" t="str">
            <v>AQ</v>
          </cell>
        </row>
        <row r="134">
          <cell r="K134" t="str">
            <v>Finlande</v>
          </cell>
          <cell r="L134" t="str">
            <v>FINLAND</v>
          </cell>
          <cell r="M134" t="str">
            <v>FI</v>
          </cell>
          <cell r="O134" t="str">
            <v>EU</v>
          </cell>
          <cell r="P134" t="str">
            <v>AQ</v>
          </cell>
        </row>
        <row r="135">
          <cell r="K135" t="str">
            <v>France</v>
          </cell>
          <cell r="L135" t="str">
            <v>FRANCE</v>
          </cell>
          <cell r="M135" t="str">
            <v>FR</v>
          </cell>
          <cell r="O135" t="str">
            <v>EU</v>
          </cell>
          <cell r="P135" t="str">
            <v>AQ</v>
          </cell>
        </row>
        <row r="136">
          <cell r="K136" t="str">
            <v>Грузия</v>
          </cell>
          <cell r="L136" t="str">
            <v>GEORGIA</v>
          </cell>
          <cell r="M136" t="str">
            <v>GE</v>
          </cell>
          <cell r="N136" t="str">
            <v>X</v>
          </cell>
          <cell r="P136" t="str">
            <v>WED</v>
          </cell>
        </row>
        <row r="137">
          <cell r="K137" t="str">
            <v>Allemagne</v>
          </cell>
          <cell r="L137" t="str">
            <v>GERMANY</v>
          </cell>
          <cell r="M137" t="str">
            <v>DE</v>
          </cell>
          <cell r="O137" t="str">
            <v>EU</v>
          </cell>
          <cell r="P137" t="str">
            <v>AQ</v>
          </cell>
        </row>
        <row r="138">
          <cell r="K138" t="str">
            <v>Grèce</v>
          </cell>
          <cell r="L138" t="str">
            <v>GREECE</v>
          </cell>
          <cell r="M138" t="str">
            <v>GR</v>
          </cell>
          <cell r="O138" t="str">
            <v>EU</v>
          </cell>
          <cell r="P138" t="str">
            <v>AQ</v>
          </cell>
        </row>
        <row r="139">
          <cell r="K139" t="str">
            <v>Hongrie</v>
          </cell>
          <cell r="L139" t="str">
            <v>HUNGARY</v>
          </cell>
          <cell r="M139" t="str">
            <v>HU</v>
          </cell>
          <cell r="O139" t="str">
            <v>EU</v>
          </cell>
          <cell r="P139" t="str">
            <v>AQ</v>
          </cell>
        </row>
        <row r="140">
          <cell r="K140" t="str">
            <v>Islande</v>
          </cell>
          <cell r="L140" t="str">
            <v>ICELAND</v>
          </cell>
          <cell r="M140" t="str">
            <v>IS</v>
          </cell>
          <cell r="O140" t="str">
            <v>EU</v>
          </cell>
          <cell r="P140" t="str">
            <v>AQ</v>
          </cell>
        </row>
        <row r="141">
          <cell r="K141" t="str">
            <v>Индия</v>
          </cell>
          <cell r="L141" t="str">
            <v>INDIA</v>
          </cell>
          <cell r="M141" t="str">
            <v>IN</v>
          </cell>
          <cell r="P141" t="str">
            <v>WED</v>
          </cell>
        </row>
        <row r="142">
          <cell r="K142" t="str">
            <v>Индонезия</v>
          </cell>
          <cell r="L142" t="str">
            <v>INDONESIA</v>
          </cell>
          <cell r="M142" t="str">
            <v>ID</v>
          </cell>
          <cell r="P142" t="str">
            <v>WED</v>
          </cell>
        </row>
        <row r="143">
          <cell r="K143" t="str">
            <v>Irlande</v>
          </cell>
          <cell r="L143" t="str">
            <v>IRELAND</v>
          </cell>
          <cell r="M143" t="str">
            <v>IE</v>
          </cell>
          <cell r="O143" t="str">
            <v>EU</v>
          </cell>
          <cell r="P143" t="str">
            <v>AQ</v>
          </cell>
        </row>
        <row r="144">
          <cell r="K144" t="str">
            <v>Израиль</v>
          </cell>
          <cell r="L144" t="str">
            <v>ISRAEL</v>
          </cell>
          <cell r="M144" t="str">
            <v>IL</v>
          </cell>
          <cell r="P144" t="str">
            <v>AQ</v>
          </cell>
        </row>
        <row r="145">
          <cell r="K145" t="str">
            <v>Italie</v>
          </cell>
          <cell r="L145" t="str">
            <v>ITALY</v>
          </cell>
          <cell r="M145" t="str">
            <v>IT</v>
          </cell>
          <cell r="O145" t="str">
            <v>EU</v>
          </cell>
          <cell r="P145" t="str">
            <v>AQ</v>
          </cell>
        </row>
        <row r="146">
          <cell r="K146" t="str">
            <v>Japon</v>
          </cell>
          <cell r="L146" t="str">
            <v>JAPAN</v>
          </cell>
          <cell r="M146" t="str">
            <v>JP</v>
          </cell>
          <cell r="P146" t="str">
            <v>AQ</v>
          </cell>
        </row>
        <row r="147">
          <cell r="K147" t="str">
            <v>Казахстан</v>
          </cell>
          <cell r="L147" t="str">
            <v>KAZAKHSTAN</v>
          </cell>
          <cell r="M147" t="str">
            <v>KZ</v>
          </cell>
          <cell r="N147" t="str">
            <v>X</v>
          </cell>
          <cell r="P147" t="str">
            <v>WED</v>
          </cell>
        </row>
        <row r="148">
          <cell r="K148" t="str">
            <v>Corée</v>
          </cell>
          <cell r="L148" t="str">
            <v>KOREA</v>
          </cell>
          <cell r="M148" t="str">
            <v>KR</v>
          </cell>
          <cell r="P148" t="str">
            <v>AQ</v>
          </cell>
        </row>
        <row r="149">
          <cell r="K149" t="str">
            <v>Косово</v>
          </cell>
          <cell r="L149" t="str">
            <v>KOSOVO</v>
          </cell>
          <cell r="M149" t="str">
            <v>XK</v>
          </cell>
          <cell r="O149" t="str">
            <v>EU</v>
          </cell>
          <cell r="P149" t="str">
            <v>WED</v>
          </cell>
        </row>
        <row r="150">
          <cell r="K150" t="str">
            <v>Кыргызстан</v>
          </cell>
          <cell r="L150" t="str">
            <v>KYRGYZSTAN</v>
          </cell>
          <cell r="M150" t="str">
            <v>KG</v>
          </cell>
          <cell r="N150" t="str">
            <v>X</v>
          </cell>
          <cell r="P150" t="str">
            <v>WED</v>
          </cell>
        </row>
        <row r="151">
          <cell r="K151" t="str">
            <v>Латвия</v>
          </cell>
          <cell r="L151" t="str">
            <v>LATVIA</v>
          </cell>
          <cell r="M151" t="str">
            <v>LV</v>
          </cell>
          <cell r="O151" t="str">
            <v>EU</v>
          </cell>
          <cell r="P151" t="str">
            <v>AQ</v>
          </cell>
        </row>
        <row r="152">
          <cell r="K152" t="str">
            <v>Liechtenstein</v>
          </cell>
          <cell r="L152" t="str">
            <v>LIECHTEN</v>
          </cell>
          <cell r="M152" t="str">
            <v>LI</v>
          </cell>
          <cell r="P152" t="str">
            <v>AQ</v>
          </cell>
        </row>
        <row r="153">
          <cell r="K153" t="str">
            <v>Литва</v>
          </cell>
          <cell r="L153" t="str">
            <v>LITHUANIA</v>
          </cell>
          <cell r="M153" t="str">
            <v>LT</v>
          </cell>
          <cell r="O153" t="str">
            <v>EU</v>
          </cell>
          <cell r="P153" t="str">
            <v>AQ</v>
          </cell>
        </row>
        <row r="154">
          <cell r="K154" t="str">
            <v>Luxembourg</v>
          </cell>
          <cell r="L154" t="str">
            <v>LUXEMBOU</v>
          </cell>
          <cell r="M154" t="str">
            <v>LU</v>
          </cell>
          <cell r="O154" t="str">
            <v>EU</v>
          </cell>
          <cell r="P154" t="str">
            <v>AQ</v>
          </cell>
        </row>
        <row r="155">
          <cell r="K155" t="str">
            <v>Мальта</v>
          </cell>
          <cell r="L155" t="str">
            <v>MALTA</v>
          </cell>
          <cell r="M155" t="str">
            <v>MT</v>
          </cell>
          <cell r="O155" t="str">
            <v>EU</v>
          </cell>
          <cell r="P155" t="str">
            <v>WED</v>
          </cell>
        </row>
        <row r="156">
          <cell r="K156" t="str">
            <v>Mexique</v>
          </cell>
          <cell r="L156" t="str">
            <v>MEXICO</v>
          </cell>
          <cell r="M156" t="str">
            <v>MX</v>
          </cell>
          <cell r="P156" t="str">
            <v>AQ</v>
          </cell>
        </row>
        <row r="157">
          <cell r="K157" t="str">
            <v>Молдова</v>
          </cell>
          <cell r="L157" t="str">
            <v>MOLDOVA</v>
          </cell>
          <cell r="M157" t="str">
            <v>MD</v>
          </cell>
          <cell r="N157" t="str">
            <v>X</v>
          </cell>
          <cell r="P157" t="str">
            <v>WED</v>
          </cell>
        </row>
        <row r="158">
          <cell r="K158" t="str">
            <v>Черногория</v>
          </cell>
          <cell r="L158" t="str">
            <v>MONTENEGRO</v>
          </cell>
          <cell r="M158" t="str">
            <v>ME</v>
          </cell>
          <cell r="O158" t="str">
            <v>EU</v>
          </cell>
          <cell r="P158" t="str">
            <v>WED</v>
          </cell>
        </row>
        <row r="159">
          <cell r="K159" t="str">
            <v>Марокко</v>
          </cell>
          <cell r="L159" t="str">
            <v>MOROCCO</v>
          </cell>
          <cell r="M159" t="str">
            <v>MA</v>
          </cell>
          <cell r="P159" t="str">
            <v>WED</v>
          </cell>
        </row>
        <row r="160">
          <cell r="K160" t="str">
            <v>Pays-Bas</v>
          </cell>
          <cell r="L160" t="str">
            <v>NETHLAND</v>
          </cell>
          <cell r="M160" t="str">
            <v>NL</v>
          </cell>
          <cell r="O160" t="str">
            <v>EU</v>
          </cell>
          <cell r="P160" t="str">
            <v>AQ</v>
          </cell>
        </row>
        <row r="161">
          <cell r="K161" t="str">
            <v>Nouvelle-Zélande</v>
          </cell>
          <cell r="L161" t="str">
            <v>NZ</v>
          </cell>
          <cell r="M161" t="str">
            <v>NZ</v>
          </cell>
          <cell r="P161" t="str">
            <v>AQ</v>
          </cell>
        </row>
        <row r="162">
          <cell r="K162" t="str">
            <v>Се́верная Македо́ния</v>
          </cell>
          <cell r="L162" t="str">
            <v>NORTHMACED</v>
          </cell>
          <cell r="M162" t="str">
            <v>MK</v>
          </cell>
          <cell r="O162" t="str">
            <v>EU</v>
          </cell>
          <cell r="P162" t="str">
            <v>WED</v>
          </cell>
        </row>
        <row r="163">
          <cell r="K163" t="str">
            <v>Norvège</v>
          </cell>
          <cell r="L163" t="str">
            <v>NORWAY</v>
          </cell>
          <cell r="M163" t="str">
            <v>NO</v>
          </cell>
          <cell r="O163" t="str">
            <v>EU</v>
          </cell>
          <cell r="P163" t="str">
            <v>AQ</v>
          </cell>
        </row>
        <row r="164">
          <cell r="K164" t="str">
            <v>Pologne</v>
          </cell>
          <cell r="L164" t="str">
            <v>POLAND</v>
          </cell>
          <cell r="M164" t="str">
            <v>PL</v>
          </cell>
          <cell r="O164" t="str">
            <v>EU</v>
          </cell>
          <cell r="P164" t="str">
            <v>AQ</v>
          </cell>
        </row>
        <row r="165">
          <cell r="K165" t="str">
            <v>Portugal</v>
          </cell>
          <cell r="L165" t="str">
            <v>PORTUGAL</v>
          </cell>
          <cell r="M165" t="str">
            <v>PT</v>
          </cell>
          <cell r="O165" t="str">
            <v>EU</v>
          </cell>
          <cell r="P165" t="str">
            <v>AQ</v>
          </cell>
        </row>
        <row r="166">
          <cell r="K166" t="str">
            <v xml:space="preserve">Румыния                </v>
          </cell>
          <cell r="L166" t="str">
            <v>ROMANIA</v>
          </cell>
          <cell r="M166" t="str">
            <v>RO</v>
          </cell>
          <cell r="O166" t="str">
            <v>EU</v>
          </cell>
          <cell r="P166" t="str">
            <v>WED</v>
          </cell>
        </row>
        <row r="167">
          <cell r="K167" t="str">
            <v>Российская Федерация</v>
          </cell>
          <cell r="L167" t="str">
            <v>RUSSIA</v>
          </cell>
          <cell r="M167" t="str">
            <v>RU</v>
          </cell>
          <cell r="N167" t="str">
            <v>X</v>
          </cell>
          <cell r="P167" t="str">
            <v>AQ</v>
          </cell>
        </row>
        <row r="168">
          <cell r="K168" t="str">
            <v>Сербия</v>
          </cell>
          <cell r="L168" t="str">
            <v>SERBIA</v>
          </cell>
          <cell r="M168" t="str">
            <v>RS</v>
          </cell>
          <cell r="O168" t="str">
            <v>EU</v>
          </cell>
          <cell r="P168" t="str">
            <v>WED</v>
          </cell>
        </row>
        <row r="169">
          <cell r="K169" t="str">
            <v>République slovaque</v>
          </cell>
          <cell r="L169" t="str">
            <v>SLOVAKIA</v>
          </cell>
          <cell r="M169" t="str">
            <v>SK</v>
          </cell>
          <cell r="O169" t="str">
            <v>EU</v>
          </cell>
          <cell r="P169" t="str">
            <v>AQ</v>
          </cell>
        </row>
        <row r="170">
          <cell r="K170" t="str">
            <v>Словения</v>
          </cell>
          <cell r="L170" t="str">
            <v>SLOVENIA</v>
          </cell>
          <cell r="M170" t="str">
            <v>SI</v>
          </cell>
          <cell r="O170" t="str">
            <v>EU</v>
          </cell>
          <cell r="P170" t="str">
            <v>AQ</v>
          </cell>
        </row>
        <row r="171">
          <cell r="K171" t="str">
            <v>Espagne</v>
          </cell>
          <cell r="L171" t="str">
            <v>SPAIN</v>
          </cell>
          <cell r="M171" t="str">
            <v>ES</v>
          </cell>
          <cell r="O171" t="str">
            <v>EU</v>
          </cell>
          <cell r="P171" t="str">
            <v>AQ</v>
          </cell>
        </row>
        <row r="172">
          <cell r="K172" t="str">
            <v>Statisland</v>
          </cell>
          <cell r="L172" t="str">
            <v>STATISLAND</v>
          </cell>
          <cell r="M172" t="str">
            <v>Q1</v>
          </cell>
          <cell r="P172" t="str">
            <v>AQ</v>
          </cell>
        </row>
        <row r="173">
          <cell r="K173" t="str">
            <v>Suède</v>
          </cell>
          <cell r="L173" t="str">
            <v>SWEDEN</v>
          </cell>
          <cell r="M173" t="str">
            <v>SE</v>
          </cell>
          <cell r="O173" t="str">
            <v>EU</v>
          </cell>
          <cell r="P173" t="str">
            <v>AQ</v>
          </cell>
        </row>
        <row r="174">
          <cell r="K174" t="str">
            <v>Suisse</v>
          </cell>
          <cell r="L174" t="str">
            <v>SWITLAND</v>
          </cell>
          <cell r="M174" t="str">
            <v>CH</v>
          </cell>
          <cell r="O174" t="str">
            <v>EU</v>
          </cell>
          <cell r="P174" t="str">
            <v>AQ</v>
          </cell>
        </row>
        <row r="175">
          <cell r="K175" t="str">
            <v>Тайвань / Китайский Тайбэй</v>
          </cell>
          <cell r="L175" t="str">
            <v>TAIPEI</v>
          </cell>
          <cell r="M175" t="str">
            <v>TW</v>
          </cell>
          <cell r="P175" t="str">
            <v>WED</v>
          </cell>
        </row>
        <row r="176">
          <cell r="K176" t="str">
            <v>Таджикистан</v>
          </cell>
          <cell r="L176" t="str">
            <v>TAJIKISTAN</v>
          </cell>
          <cell r="M176" t="str">
            <v>TJ</v>
          </cell>
          <cell r="N176" t="str">
            <v>X</v>
          </cell>
          <cell r="P176" t="str">
            <v>WED</v>
          </cell>
        </row>
        <row r="177">
          <cell r="K177" t="str">
            <v>Тунис</v>
          </cell>
          <cell r="L177" t="str">
            <v>TUNISIA</v>
          </cell>
          <cell r="M177" t="str">
            <v>TN</v>
          </cell>
          <cell r="P177" t="str">
            <v>WED</v>
          </cell>
        </row>
        <row r="178">
          <cell r="K178" t="str">
            <v>République de Türkiye</v>
          </cell>
          <cell r="L178" t="str">
            <v>TURKEY</v>
          </cell>
          <cell r="M178" t="str">
            <v>TR</v>
          </cell>
          <cell r="O178" t="str">
            <v>EU</v>
          </cell>
          <cell r="P178" t="str">
            <v>AQ</v>
          </cell>
        </row>
        <row r="179">
          <cell r="K179" t="str">
            <v>Туркменистан</v>
          </cell>
          <cell r="L179" t="str">
            <v>TURKMENIST</v>
          </cell>
          <cell r="M179" t="str">
            <v>TM</v>
          </cell>
          <cell r="N179" t="str">
            <v>X</v>
          </cell>
          <cell r="P179" t="str">
            <v>WED</v>
          </cell>
        </row>
        <row r="180">
          <cell r="K180" t="str">
            <v>Украина</v>
          </cell>
          <cell r="L180" t="str">
            <v>UKRAINE</v>
          </cell>
          <cell r="M180" t="str">
            <v>UA</v>
          </cell>
          <cell r="N180" t="str">
            <v>X</v>
          </cell>
          <cell r="P180" t="str">
            <v>WED</v>
          </cell>
        </row>
        <row r="181">
          <cell r="K181" t="str">
            <v>Royaume-Uni</v>
          </cell>
          <cell r="L181" t="str">
            <v>UK</v>
          </cell>
          <cell r="M181" t="str">
            <v>GB</v>
          </cell>
          <cell r="O181" t="str">
            <v>EU</v>
          </cell>
          <cell r="P181" t="str">
            <v>AQ</v>
          </cell>
        </row>
        <row r="182">
          <cell r="K182" t="str">
            <v>Etats-Unis</v>
          </cell>
          <cell r="L182" t="str">
            <v>USA</v>
          </cell>
          <cell r="M182" t="str">
            <v>US</v>
          </cell>
          <cell r="P182" t="str">
            <v>AQ</v>
          </cell>
        </row>
        <row r="183">
          <cell r="K183" t="str">
            <v>Узбекистан</v>
          </cell>
          <cell r="L183" t="str">
            <v>UZBEKISTAN</v>
          </cell>
          <cell r="M183" t="str">
            <v>UZ</v>
          </cell>
          <cell r="N183" t="str">
            <v>X</v>
          </cell>
          <cell r="P183" t="str">
            <v>WED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tabSelected="1" topLeftCell="E4" zoomScaleNormal="100" workbookViewId="0">
      <selection activeCell="AB19" sqref="AB19"/>
    </sheetView>
  </sheetViews>
  <sheetFormatPr defaultRowHeight="12.75" x14ac:dyDescent="0.2"/>
  <cols>
    <col min="1" max="1" width="34.140625" style="1" customWidth="1"/>
    <col min="2" max="3" width="9.140625" style="1"/>
    <col min="4" max="4" width="30.85546875" style="1" customWidth="1"/>
    <col min="5" max="5" width="9.140625" style="1"/>
    <col min="6" max="6" width="9.140625" style="8"/>
    <col min="7" max="16384" width="9.140625" style="1"/>
  </cols>
  <sheetData>
    <row r="1" spans="1:11" x14ac:dyDescent="0.2">
      <c r="A1" s="3"/>
      <c r="B1" s="4"/>
    </row>
    <row r="2" spans="1:11" x14ac:dyDescent="0.2">
      <c r="A2" s="5"/>
      <c r="B2" s="4"/>
    </row>
    <row r="3" spans="1:11" x14ac:dyDescent="0.2">
      <c r="A3" s="5"/>
      <c r="B3" s="4"/>
    </row>
    <row r="4" spans="1:11" x14ac:dyDescent="0.2">
      <c r="A4" s="3"/>
      <c r="B4" s="4"/>
    </row>
    <row r="5" spans="1:11" x14ac:dyDescent="0.2">
      <c r="A5" s="11" t="s">
        <v>0</v>
      </c>
      <c r="B5" s="2"/>
      <c r="C5" s="2"/>
      <c r="D5" s="2"/>
      <c r="E5" s="2"/>
      <c r="F5" s="9"/>
      <c r="G5" s="2"/>
      <c r="H5" s="2"/>
      <c r="I5" s="2"/>
    </row>
    <row r="8" spans="1:11" x14ac:dyDescent="0.2">
      <c r="B8" s="1">
        <v>2015</v>
      </c>
      <c r="C8" s="1">
        <v>2016</v>
      </c>
      <c r="D8" s="1">
        <v>2017</v>
      </c>
      <c r="E8" s="1">
        <v>2018</v>
      </c>
      <c r="F8" s="8">
        <v>2019</v>
      </c>
      <c r="G8" s="1">
        <v>2020</v>
      </c>
      <c r="H8" s="1">
        <v>2021</v>
      </c>
      <c r="I8" s="1">
        <v>2022</v>
      </c>
      <c r="J8" s="1">
        <v>2023</v>
      </c>
      <c r="K8" s="25">
        <v>2024</v>
      </c>
    </row>
    <row r="9" spans="1:11" x14ac:dyDescent="0.2">
      <c r="A9" s="13" t="s">
        <v>1</v>
      </c>
      <c r="B9" s="1">
        <v>16178.098762086964</v>
      </c>
      <c r="C9" s="1">
        <v>16498.923946859177</v>
      </c>
      <c r="D9" s="1">
        <v>16615.425884384924</v>
      </c>
      <c r="E9" s="1">
        <v>15013.640140184196</v>
      </c>
      <c r="F9" s="8">
        <v>14008.967424900573</v>
      </c>
      <c r="G9" s="1">
        <v>12518</v>
      </c>
      <c r="H9" s="6">
        <v>13107.9</v>
      </c>
      <c r="I9" s="22">
        <v>11852.142</v>
      </c>
      <c r="J9" s="22">
        <v>11566.353999999999</v>
      </c>
      <c r="K9" s="28">
        <v>9898.6489999999994</v>
      </c>
    </row>
    <row r="10" spans="1:11" x14ac:dyDescent="0.2">
      <c r="A10" s="13" t="s">
        <v>2</v>
      </c>
      <c r="B10" s="1">
        <v>5500.2350103311128</v>
      </c>
      <c r="C10" s="1">
        <v>5692.9399322394183</v>
      </c>
      <c r="D10" s="1">
        <v>5529.0112788048154</v>
      </c>
      <c r="E10" s="1">
        <v>6282.4851375790095</v>
      </c>
      <c r="F10" s="8">
        <v>7004.4837124502847</v>
      </c>
      <c r="G10" s="1">
        <v>7439.8</v>
      </c>
      <c r="H10" s="6">
        <v>8045.6</v>
      </c>
      <c r="I10" s="22">
        <v>8307.973</v>
      </c>
      <c r="J10" s="22">
        <v>10239.19</v>
      </c>
      <c r="K10" s="28">
        <v>11129.204</v>
      </c>
    </row>
    <row r="11" spans="1:11" x14ac:dyDescent="0.2">
      <c r="A11" s="12" t="s">
        <v>3</v>
      </c>
      <c r="B11" s="1">
        <v>3990.0760066182766</v>
      </c>
      <c r="C11" s="1">
        <v>4461.4408339782176</v>
      </c>
      <c r="D11" s="1">
        <v>4971.7638199531866</v>
      </c>
      <c r="E11" s="1">
        <v>5249.2036666530039</v>
      </c>
      <c r="F11" s="8">
        <v>4697.368899150636</v>
      </c>
      <c r="G11" s="1">
        <v>3974.1</v>
      </c>
      <c r="H11" s="6">
        <v>5530.3</v>
      </c>
      <c r="I11" s="22">
        <v>5314.6869999999999</v>
      </c>
      <c r="J11" s="22">
        <v>4945.8559999999998</v>
      </c>
      <c r="K11" s="28">
        <v>4991.0600000000004</v>
      </c>
    </row>
    <row r="12" spans="1:11" x14ac:dyDescent="0.2">
      <c r="A12" s="12" t="s">
        <v>4</v>
      </c>
      <c r="B12" s="1">
        <v>10711.290768908473</v>
      </c>
      <c r="C12" s="1">
        <v>9927.0887084169299</v>
      </c>
      <c r="D12" s="1">
        <v>10933.973174068502</v>
      </c>
      <c r="E12" s="1">
        <v>11276.827347081062</v>
      </c>
      <c r="F12" s="8">
        <v>12616.384609665645</v>
      </c>
      <c r="G12" s="1">
        <v>13469.1</v>
      </c>
      <c r="H12" s="6">
        <v>14713.3</v>
      </c>
      <c r="I12" s="22">
        <v>13686.758</v>
      </c>
      <c r="J12" s="22">
        <v>14701.575999999999</v>
      </c>
      <c r="K12" s="28">
        <v>16305.358</v>
      </c>
    </row>
    <row r="13" spans="1:11" x14ac:dyDescent="0.2">
      <c r="A13" s="12" t="s">
        <v>5</v>
      </c>
      <c r="B13" s="1">
        <v>722.55618453671059</v>
      </c>
      <c r="C13" s="1">
        <v>732.93950544568645</v>
      </c>
      <c r="D13" s="1">
        <v>861.76656890226423</v>
      </c>
      <c r="E13" s="1">
        <v>1651.6640400627209</v>
      </c>
      <c r="F13" s="8">
        <v>1267.873906407915</v>
      </c>
      <c r="G13" s="1">
        <v>831.6</v>
      </c>
      <c r="H13" s="6">
        <v>982.40000000000009</v>
      </c>
      <c r="I13" s="21">
        <v>1074.8440000000001</v>
      </c>
      <c r="J13" s="22">
        <v>795.34</v>
      </c>
      <c r="K13" s="28">
        <v>799.34670000000006</v>
      </c>
    </row>
    <row r="14" spans="1:11" ht="15" x14ac:dyDescent="0.25">
      <c r="A14" s="15" t="s">
        <v>6</v>
      </c>
      <c r="B14" s="7">
        <v>955.26416356166999</v>
      </c>
      <c r="C14" s="7">
        <v>1212.6351867774911</v>
      </c>
      <c r="D14" s="7">
        <v>1045.595681666189</v>
      </c>
      <c r="E14" s="7">
        <v>1504.7291487532243</v>
      </c>
      <c r="F14" s="10">
        <v>1621.2158147511043</v>
      </c>
      <c r="G14" s="7">
        <v>1671.9</v>
      </c>
      <c r="H14" s="7">
        <v>73.7</v>
      </c>
      <c r="I14" s="21">
        <v>0</v>
      </c>
      <c r="J14" s="23"/>
      <c r="K14" s="24"/>
    </row>
    <row r="15" spans="1:11" x14ac:dyDescent="0.2">
      <c r="A15" s="14" t="s">
        <v>7</v>
      </c>
      <c r="B15" s="7">
        <v>302.65752364574377</v>
      </c>
      <c r="C15" s="7">
        <v>160.11796837680328</v>
      </c>
      <c r="D15" s="7">
        <v>70.932545141874456</v>
      </c>
      <c r="E15" s="7">
        <v>321.10060189165949</v>
      </c>
      <c r="F15" s="10">
        <v>353.3419083431894</v>
      </c>
      <c r="G15" s="7">
        <v>362.4</v>
      </c>
      <c r="H15" s="7">
        <v>809.3</v>
      </c>
      <c r="I15" s="22">
        <v>833.62800000000004</v>
      </c>
      <c r="J15" s="22">
        <v>1134.0340000000001</v>
      </c>
      <c r="K15" s="28">
        <v>1523.643</v>
      </c>
    </row>
    <row r="16" spans="1:11" ht="15" x14ac:dyDescent="0.25">
      <c r="B16" s="1">
        <v>38360.178419688898</v>
      </c>
      <c r="C16" s="1">
        <v>38686.086082093701</v>
      </c>
      <c r="D16" s="1">
        <v>40028.468952921801</v>
      </c>
      <c r="E16" s="1">
        <v>41299.650082204898</v>
      </c>
      <c r="F16" s="8">
        <v>41569.636275669342</v>
      </c>
      <c r="G16" s="1">
        <v>40266.9</v>
      </c>
      <c r="H16" s="1">
        <v>43262.5</v>
      </c>
      <c r="I16" s="22">
        <v>41070.031999999992</v>
      </c>
      <c r="J16" s="23"/>
      <c r="K16" s="24"/>
    </row>
    <row r="17" spans="1:11" x14ac:dyDescent="0.2">
      <c r="B17" s="1">
        <v>2015</v>
      </c>
      <c r="C17" s="1">
        <v>2016</v>
      </c>
      <c r="D17" s="1">
        <v>2017</v>
      </c>
      <c r="E17" s="1">
        <v>2018</v>
      </c>
      <c r="F17" s="8">
        <v>2019</v>
      </c>
      <c r="G17" s="1">
        <v>2020</v>
      </c>
      <c r="H17" s="1">
        <v>2021</v>
      </c>
      <c r="I17" s="25">
        <v>2022</v>
      </c>
      <c r="J17" s="25">
        <v>2023</v>
      </c>
      <c r="K17" s="25">
        <v>2024</v>
      </c>
    </row>
    <row r="18" spans="1:11" x14ac:dyDescent="0.2">
      <c r="A18" s="17" t="s">
        <v>8</v>
      </c>
      <c r="B18" s="1">
        <f>ROUND(B9*100/$B$37,1)</f>
        <v>42.2</v>
      </c>
      <c r="C18" s="1">
        <f>ROUND(C9*100/$C$37,1)</f>
        <v>42.6</v>
      </c>
      <c r="D18" s="1">
        <f>ROUND(D9*100/$D$37,1)</f>
        <v>41.5</v>
      </c>
      <c r="E18" s="1">
        <f>ROUND(E9*100/$E$37,1)</f>
        <v>36.4</v>
      </c>
      <c r="F18" s="10">
        <v>33.6</v>
      </c>
      <c r="G18" s="1">
        <f>ROUND(G9*100/$G$37,1)</f>
        <v>31.1</v>
      </c>
      <c r="H18" s="1">
        <f>ROUND(H9*100/$H$37,1)</f>
        <v>30.3</v>
      </c>
      <c r="I18" s="21">
        <v>28.8</v>
      </c>
      <c r="J18" s="21">
        <v>26.7</v>
      </c>
      <c r="K18" s="31">
        <v>22.2</v>
      </c>
    </row>
    <row r="19" spans="1:11" x14ac:dyDescent="0.2">
      <c r="A19" s="17" t="s">
        <v>9</v>
      </c>
      <c r="B19" s="1">
        <f t="shared" ref="B19:B24" si="0">ROUND(B10*100/$B$37,1)</f>
        <v>14.3</v>
      </c>
      <c r="C19" s="1">
        <f t="shared" ref="C19:C24" si="1">ROUND(C10*100/$C$37,1)</f>
        <v>14.7</v>
      </c>
      <c r="D19" s="1">
        <f t="shared" ref="D19:D24" si="2">ROUND(D10*100/$D$37,1)</f>
        <v>13.8</v>
      </c>
      <c r="E19" s="1">
        <f t="shared" ref="E19:E24" si="3">ROUND(E10*100/$E$37,1)</f>
        <v>15.2</v>
      </c>
      <c r="F19" s="8">
        <f t="shared" ref="F19:F23" si="4">ROUND(F10*100/$F$37,1)</f>
        <v>16.899999999999999</v>
      </c>
      <c r="G19" s="1">
        <f t="shared" ref="G19:G24" si="5">ROUND(G10*100/$G$37,1)</f>
        <v>18.5</v>
      </c>
      <c r="H19" s="1">
        <f t="shared" ref="H19:H24" si="6">ROUND(H10*100/$H$37,1)</f>
        <v>18.600000000000001</v>
      </c>
      <c r="I19" s="21">
        <v>20.2</v>
      </c>
      <c r="J19" s="21">
        <v>23.6</v>
      </c>
      <c r="K19" s="31">
        <v>24.9</v>
      </c>
    </row>
    <row r="20" spans="1:11" x14ac:dyDescent="0.2">
      <c r="A20" s="16" t="s">
        <v>10</v>
      </c>
      <c r="B20" s="1">
        <f t="shared" si="0"/>
        <v>10.4</v>
      </c>
      <c r="C20" s="1">
        <f t="shared" si="1"/>
        <v>11.5</v>
      </c>
      <c r="D20" s="1">
        <f t="shared" si="2"/>
        <v>12.4</v>
      </c>
      <c r="E20" s="1">
        <f t="shared" si="3"/>
        <v>12.7</v>
      </c>
      <c r="F20" s="8">
        <f t="shared" si="4"/>
        <v>11.3</v>
      </c>
      <c r="G20" s="1">
        <f t="shared" si="5"/>
        <v>9.9</v>
      </c>
      <c r="H20" s="1">
        <f t="shared" si="6"/>
        <v>12.8</v>
      </c>
      <c r="I20" s="21">
        <v>12.9</v>
      </c>
      <c r="J20" s="21">
        <v>11.4</v>
      </c>
      <c r="K20" s="31">
        <v>11.2</v>
      </c>
    </row>
    <row r="21" spans="1:11" x14ac:dyDescent="0.2">
      <c r="A21" s="16" t="s">
        <v>11</v>
      </c>
      <c r="B21" s="1">
        <f t="shared" si="0"/>
        <v>27.9</v>
      </c>
      <c r="C21" s="1">
        <f t="shared" si="1"/>
        <v>25.7</v>
      </c>
      <c r="D21" s="1">
        <f t="shared" si="2"/>
        <v>27.3</v>
      </c>
      <c r="E21" s="1">
        <f t="shared" si="3"/>
        <v>27.3</v>
      </c>
      <c r="F21" s="8">
        <f t="shared" si="4"/>
        <v>30.4</v>
      </c>
      <c r="G21" s="1">
        <f t="shared" si="5"/>
        <v>33.4</v>
      </c>
      <c r="H21" s="1">
        <f t="shared" si="6"/>
        <v>34</v>
      </c>
      <c r="I21" s="21">
        <v>33.299999999999997</v>
      </c>
      <c r="J21" s="21">
        <v>33.9</v>
      </c>
      <c r="K21" s="31">
        <v>36.5</v>
      </c>
    </row>
    <row r="22" spans="1:11" x14ac:dyDescent="0.2">
      <c r="A22" s="16" t="s">
        <v>12</v>
      </c>
      <c r="B22" s="1">
        <f t="shared" si="0"/>
        <v>1.9</v>
      </c>
      <c r="C22" s="7">
        <v>2</v>
      </c>
      <c r="D22" s="1">
        <f t="shared" si="2"/>
        <v>2.2000000000000002</v>
      </c>
      <c r="E22" s="1">
        <f t="shared" si="3"/>
        <v>4</v>
      </c>
      <c r="F22" s="8">
        <f t="shared" si="4"/>
        <v>3.1</v>
      </c>
      <c r="G22" s="7">
        <v>2</v>
      </c>
      <c r="H22" s="7">
        <v>2.2000000000000002</v>
      </c>
      <c r="I22" s="21">
        <v>2.6</v>
      </c>
      <c r="J22" s="21">
        <v>1.8</v>
      </c>
      <c r="K22" s="31">
        <v>1.8</v>
      </c>
    </row>
    <row r="23" spans="1:11" x14ac:dyDescent="0.2">
      <c r="A23" s="19" t="s">
        <v>13</v>
      </c>
      <c r="B23" s="1">
        <f t="shared" si="0"/>
        <v>2.5</v>
      </c>
      <c r="C23" s="1">
        <f t="shared" si="1"/>
        <v>3.1</v>
      </c>
      <c r="D23" s="1">
        <f t="shared" si="2"/>
        <v>2.6</v>
      </c>
      <c r="E23" s="1">
        <f t="shared" si="3"/>
        <v>3.6</v>
      </c>
      <c r="F23" s="8">
        <f t="shared" si="4"/>
        <v>3.9</v>
      </c>
      <c r="G23" s="1">
        <f t="shared" si="5"/>
        <v>4.2</v>
      </c>
      <c r="H23" s="1">
        <f t="shared" si="6"/>
        <v>0.2</v>
      </c>
      <c r="I23" s="21"/>
      <c r="J23" s="21"/>
      <c r="K23" s="31"/>
    </row>
    <row r="24" spans="1:11" x14ac:dyDescent="0.2">
      <c r="A24" s="18" t="s">
        <v>14</v>
      </c>
      <c r="B24" s="1">
        <f t="shared" si="0"/>
        <v>0.8</v>
      </c>
      <c r="C24" s="1">
        <f t="shared" si="1"/>
        <v>0.4</v>
      </c>
      <c r="D24" s="1">
        <f t="shared" si="2"/>
        <v>0.2</v>
      </c>
      <c r="E24" s="1">
        <f t="shared" si="3"/>
        <v>0.8</v>
      </c>
      <c r="F24" s="10">
        <v>0.8</v>
      </c>
      <c r="G24" s="1">
        <f t="shared" si="5"/>
        <v>0.9</v>
      </c>
      <c r="H24" s="1">
        <f t="shared" si="6"/>
        <v>1.9</v>
      </c>
      <c r="I24" s="21">
        <v>2</v>
      </c>
      <c r="J24" s="21">
        <v>2.6</v>
      </c>
      <c r="K24" s="32">
        <v>3.4</v>
      </c>
    </row>
    <row r="25" spans="1:11" ht="15" x14ac:dyDescent="0.25">
      <c r="I25" s="21"/>
      <c r="J25" s="21"/>
      <c r="K25" s="24"/>
    </row>
    <row r="26" spans="1:11" x14ac:dyDescent="0.2">
      <c r="B26" s="1">
        <f>SUM(B18:B24)</f>
        <v>100.00000000000001</v>
      </c>
      <c r="C26" s="1">
        <f t="shared" ref="C26:H26" si="7">SUM(C18:C24)</f>
        <v>100</v>
      </c>
      <c r="D26" s="1">
        <f t="shared" si="7"/>
        <v>100</v>
      </c>
      <c r="E26" s="1">
        <f t="shared" si="7"/>
        <v>99.999999999999986</v>
      </c>
      <c r="F26" s="1">
        <f t="shared" si="7"/>
        <v>99.999999999999986</v>
      </c>
      <c r="G26" s="1">
        <f t="shared" si="7"/>
        <v>100.00000000000001</v>
      </c>
      <c r="H26" s="1">
        <f t="shared" si="7"/>
        <v>100.00000000000001</v>
      </c>
      <c r="I26" s="21">
        <v>99.799999999999983</v>
      </c>
      <c r="J26" s="21">
        <v>100.19999999999999</v>
      </c>
      <c r="K26" s="28">
        <f>SUM(K18:K24)</f>
        <v>100</v>
      </c>
    </row>
    <row r="27" spans="1:11" ht="15" x14ac:dyDescent="0.25">
      <c r="I27" s="22"/>
      <c r="J27" s="22"/>
      <c r="K27" s="24"/>
    </row>
    <row r="28" spans="1:11" ht="15" x14ac:dyDescent="0.25">
      <c r="I28" s="22"/>
      <c r="J28" s="22"/>
      <c r="K28" s="24"/>
    </row>
    <row r="29" spans="1:11" x14ac:dyDescent="0.2">
      <c r="I29" s="22"/>
      <c r="J29" s="22"/>
      <c r="K29" s="30"/>
    </row>
    <row r="30" spans="1:11" ht="15" x14ac:dyDescent="0.25">
      <c r="I30" s="22"/>
      <c r="J30" s="22"/>
      <c r="K30" s="29"/>
    </row>
    <row r="31" spans="1:11" ht="15" x14ac:dyDescent="0.25">
      <c r="I31" s="22"/>
      <c r="J31" s="22"/>
      <c r="K31" s="29"/>
    </row>
    <row r="32" spans="1:11" x14ac:dyDescent="0.2">
      <c r="I32" s="22"/>
      <c r="J32" s="22"/>
      <c r="K32" s="30"/>
    </row>
    <row r="33" spans="1:12" x14ac:dyDescent="0.2">
      <c r="I33" s="22"/>
      <c r="J33" s="22"/>
      <c r="K33" s="27"/>
    </row>
    <row r="34" spans="1:12" x14ac:dyDescent="0.2">
      <c r="I34" s="22"/>
      <c r="J34" s="22"/>
      <c r="K34" s="27"/>
    </row>
    <row r="35" spans="1:12" x14ac:dyDescent="0.2">
      <c r="I35" s="22"/>
      <c r="J35" s="22"/>
      <c r="K35" s="27"/>
    </row>
    <row r="36" spans="1:12" x14ac:dyDescent="0.2">
      <c r="I36" s="22"/>
      <c r="J36" s="22"/>
      <c r="K36" s="28">
        <v>9898.6491752740749</v>
      </c>
      <c r="L36" s="1" t="s">
        <v>16</v>
      </c>
    </row>
    <row r="37" spans="1:12" x14ac:dyDescent="0.2">
      <c r="A37" s="20" t="s">
        <v>15</v>
      </c>
      <c r="B37" s="1">
        <v>38360.178419688898</v>
      </c>
      <c r="C37" s="1">
        <v>38686.086082093701</v>
      </c>
      <c r="D37" s="1">
        <v>40028.468952921801</v>
      </c>
      <c r="E37" s="1">
        <v>41299.650082204898</v>
      </c>
      <c r="F37" s="8">
        <v>41569.636275669342</v>
      </c>
      <c r="G37" s="1">
        <v>40266.9</v>
      </c>
      <c r="H37" s="1">
        <v>43262.5</v>
      </c>
      <c r="I37" s="22">
        <v>41156.453999999998</v>
      </c>
      <c r="J37" s="22">
        <v>43382.35</v>
      </c>
      <c r="K37" s="26">
        <v>44647.260999999999</v>
      </c>
      <c r="L37" s="1">
        <v>100</v>
      </c>
    </row>
    <row r="41" spans="1:12" x14ac:dyDescent="0.2">
      <c r="K41" s="1">
        <f>K36*L37/K37</f>
        <v>22.1707870842829</v>
      </c>
    </row>
    <row r="42" spans="1:12" x14ac:dyDescent="0.2">
      <c r="K42" s="25">
        <f>K10*L37/K37</f>
        <v>24.926958005329823</v>
      </c>
    </row>
    <row r="43" spans="1:12" x14ac:dyDescent="0.2">
      <c r="K43" s="25">
        <f>SUM(K11*100/K37)</f>
        <v>11.178871644556205</v>
      </c>
    </row>
    <row r="44" spans="1:12" x14ac:dyDescent="0.2">
      <c r="K44" s="25">
        <f>SUM(K12*100/K37)</f>
        <v>36.520399314081104</v>
      </c>
    </row>
    <row r="45" spans="1:12" x14ac:dyDescent="0.2">
      <c r="K45" s="25">
        <f>SUM(K13*L37/K37)</f>
        <v>1.7903599954317471</v>
      </c>
    </row>
    <row r="46" spans="1:12" x14ac:dyDescent="0.2">
      <c r="K46" s="25">
        <f>SUM(K15*L37/K37)</f>
        <v>3.4126236769597131</v>
      </c>
    </row>
  </sheetData>
  <sortState ref="A62:B74">
    <sortCondition descending="1" ref="B61"/>
  </sortState>
  <pageMargins left="0.23622047244094491" right="0.23622047244094491" top="0.74803149606299213" bottom="0.74803149606299213" header="0.31496062992125984" footer="0.31496062992125984"/>
  <pageSetup paperSize="9" scale="9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График 4 и график 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Гульжихан Айгозина</dc:creator>
  <cp:lastModifiedBy>Сандугаш Акимова</cp:lastModifiedBy>
  <cp:lastPrinted>2025-07-23T05:24:13Z</cp:lastPrinted>
  <dcterms:created xsi:type="dcterms:W3CDTF">2023-07-14T08:57:30Z</dcterms:created>
  <dcterms:modified xsi:type="dcterms:W3CDTF">2025-07-31T10:45:06Z</dcterms:modified>
</cp:coreProperties>
</file>