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28" yWindow="36" windowWidth="22620" windowHeight="9312"/>
  </bookViews>
  <sheets>
    <sheet name="GDP" sheetId="1" r:id="rId1"/>
    <sheet name="VI of GDP" sheetId="3" r:id="rId2"/>
  </sheets>
  <definedNames>
    <definedName name="_xlnm.Print_Titles" localSheetId="0">GDP!$A:$A</definedName>
    <definedName name="_xlnm.Print_Titles" localSheetId="1">'VI of GDP'!$A:$A</definedName>
  </definedNames>
  <calcPr calcId="144525"/>
</workbook>
</file>

<file path=xl/calcChain.xml><?xml version="1.0" encoding="utf-8"?>
<calcChain xmlns="http://schemas.openxmlformats.org/spreadsheetml/2006/main">
  <c r="BN34" i="1" l="1"/>
  <c r="BM34" i="1"/>
  <c r="BL34" i="1"/>
  <c r="BK34" i="1"/>
  <c r="BJ34" i="1"/>
  <c r="BH34" i="1"/>
  <c r="BG34" i="1"/>
  <c r="BF34" i="1"/>
  <c r="BE34" i="1"/>
  <c r="BD34" i="1"/>
  <c r="BN31" i="1"/>
  <c r="BN38" i="1" s="1"/>
  <c r="BM31" i="1"/>
  <c r="BL31" i="1"/>
  <c r="BK31" i="1"/>
  <c r="BJ31" i="1"/>
  <c r="BH31" i="1"/>
  <c r="BG31" i="1"/>
  <c r="BF31" i="1"/>
  <c r="BE31" i="1"/>
  <c r="BD31" i="1"/>
  <c r="BN25" i="1"/>
  <c r="BM25" i="1"/>
  <c r="BM38" i="1" s="1"/>
  <c r="BL25" i="1"/>
  <c r="BL38" i="1" s="1"/>
  <c r="BK25" i="1"/>
  <c r="BK38" i="1" s="1"/>
  <c r="BJ25" i="1"/>
  <c r="BH25" i="1"/>
  <c r="BH38" i="1" s="1"/>
  <c r="BG25" i="1"/>
  <c r="BG38" i="1" s="1"/>
  <c r="BF25" i="1"/>
  <c r="BF38" i="1" s="1"/>
  <c r="BE25" i="1"/>
  <c r="BE38" i="1" s="1"/>
  <c r="BD25" i="1"/>
  <c r="BD38" i="1" s="1"/>
  <c r="BN14" i="1"/>
  <c r="BM14" i="1"/>
  <c r="BL14" i="1"/>
  <c r="BK14" i="1"/>
  <c r="BJ14" i="1"/>
  <c r="BH14" i="1"/>
  <c r="BG14" i="1"/>
  <c r="BF14" i="1"/>
  <c r="BE14" i="1"/>
  <c r="BD14" i="1"/>
  <c r="BN11" i="1"/>
  <c r="BM11" i="1"/>
  <c r="BL11" i="1"/>
  <c r="BK11" i="1"/>
  <c r="BJ11" i="1"/>
  <c r="BH11" i="1"/>
  <c r="BG11" i="1"/>
  <c r="BF11" i="1"/>
  <c r="BE11" i="1"/>
  <c r="BD11" i="1"/>
  <c r="BN5" i="1"/>
  <c r="BN18" i="1" s="1"/>
  <c r="BM5" i="1"/>
  <c r="BM18" i="1" s="1"/>
  <c r="BL5" i="1"/>
  <c r="BL18" i="1" s="1"/>
  <c r="BK5" i="1"/>
  <c r="BK18" i="1" s="1"/>
  <c r="BJ5" i="1"/>
  <c r="BJ18" i="1" s="1"/>
  <c r="BH5" i="1"/>
  <c r="BH18" i="1" s="1"/>
  <c r="BG5" i="1"/>
  <c r="BG18" i="1" s="1"/>
  <c r="BF5" i="1"/>
  <c r="BF18" i="1" s="1"/>
  <c r="BE5" i="1"/>
  <c r="BE18" i="1" s="1"/>
  <c r="BD5" i="1"/>
  <c r="BD18" i="1" s="1"/>
  <c r="BJ38" i="1" l="1"/>
  <c r="BB34" i="1"/>
  <c r="BA34" i="1"/>
  <c r="AZ34" i="1"/>
  <c r="AY34" i="1"/>
  <c r="AX34" i="1"/>
  <c r="AV34" i="1"/>
  <c r="AU34" i="1"/>
  <c r="AT34" i="1"/>
  <c r="AS34" i="1"/>
  <c r="AR34" i="1"/>
  <c r="AP34" i="1"/>
  <c r="AO34" i="1"/>
  <c r="AN34" i="1"/>
  <c r="AM34" i="1"/>
  <c r="AL34" i="1"/>
  <c r="AJ34" i="1"/>
  <c r="AI34" i="1"/>
  <c r="AH34" i="1"/>
  <c r="AG34" i="1"/>
  <c r="AF34" i="1"/>
  <c r="AD34" i="1"/>
  <c r="AC34" i="1"/>
  <c r="AB34" i="1"/>
  <c r="AA34" i="1"/>
  <c r="Z34" i="1"/>
  <c r="X34" i="1"/>
  <c r="W34" i="1"/>
  <c r="V34" i="1"/>
  <c r="U34" i="1"/>
  <c r="T34" i="1"/>
  <c r="R34" i="1"/>
  <c r="Q34" i="1"/>
  <c r="P34" i="1"/>
  <c r="O34" i="1"/>
  <c r="N34" i="1"/>
  <c r="L34" i="1"/>
  <c r="K34" i="1"/>
  <c r="J34" i="1"/>
  <c r="I34" i="1"/>
  <c r="H34" i="1"/>
  <c r="F34" i="1"/>
  <c r="E34" i="1"/>
  <c r="D34" i="1"/>
  <c r="C34" i="1"/>
  <c r="B34" i="1"/>
  <c r="BB31" i="1"/>
  <c r="BA31" i="1"/>
  <c r="AZ31" i="1"/>
  <c r="AY31" i="1"/>
  <c r="AX31" i="1"/>
  <c r="AV31" i="1"/>
  <c r="AU31" i="1"/>
  <c r="AT31" i="1"/>
  <c r="AS31" i="1"/>
  <c r="AR31" i="1"/>
  <c r="AP31" i="1"/>
  <c r="AO31" i="1"/>
  <c r="AN31" i="1"/>
  <c r="AM31" i="1"/>
  <c r="AL31" i="1"/>
  <c r="AJ31" i="1"/>
  <c r="AI31" i="1"/>
  <c r="AH31" i="1"/>
  <c r="AG31" i="1"/>
  <c r="AF31" i="1"/>
  <c r="AD31" i="1"/>
  <c r="AC31" i="1"/>
  <c r="AB31" i="1"/>
  <c r="AA31" i="1"/>
  <c r="Z31" i="1"/>
  <c r="X31" i="1"/>
  <c r="W31" i="1"/>
  <c r="V31" i="1"/>
  <c r="U31" i="1"/>
  <c r="T31" i="1"/>
  <c r="R31" i="1"/>
  <c r="Q31" i="1"/>
  <c r="P31" i="1"/>
  <c r="O31" i="1"/>
  <c r="N31" i="1"/>
  <c r="L31" i="1"/>
  <c r="K31" i="1"/>
  <c r="J31" i="1"/>
  <c r="I31" i="1"/>
  <c r="H31" i="1"/>
  <c r="F31" i="1"/>
  <c r="E31" i="1"/>
  <c r="D31" i="1"/>
  <c r="C31" i="1"/>
  <c r="B31" i="1"/>
  <c r="BB25" i="1"/>
  <c r="BA25" i="1"/>
  <c r="AZ25" i="1"/>
  <c r="AY25" i="1"/>
  <c r="AX25" i="1"/>
  <c r="AV25" i="1"/>
  <c r="AU25" i="1"/>
  <c r="AU38" i="1" s="1"/>
  <c r="AT25" i="1"/>
  <c r="AS25" i="1"/>
  <c r="AR25" i="1"/>
  <c r="AP25" i="1"/>
  <c r="AO25" i="1"/>
  <c r="AN25" i="1"/>
  <c r="AM25" i="1"/>
  <c r="AL25" i="1"/>
  <c r="AL38" i="1" s="1"/>
  <c r="AJ25" i="1"/>
  <c r="AI25" i="1"/>
  <c r="AH25" i="1"/>
  <c r="AG25" i="1"/>
  <c r="AF25" i="1"/>
  <c r="AD25" i="1"/>
  <c r="AC25" i="1"/>
  <c r="AB25" i="1"/>
  <c r="AA25" i="1"/>
  <c r="Z25" i="1"/>
  <c r="X25" i="1"/>
  <c r="W25" i="1"/>
  <c r="W38" i="1" s="1"/>
  <c r="V25" i="1"/>
  <c r="U25" i="1"/>
  <c r="T25" i="1"/>
  <c r="R25" i="1"/>
  <c r="Q25" i="1"/>
  <c r="P25" i="1"/>
  <c r="O25" i="1"/>
  <c r="N25" i="1"/>
  <c r="L25" i="1"/>
  <c r="K25" i="1"/>
  <c r="J25" i="1"/>
  <c r="I25" i="1"/>
  <c r="H25" i="1"/>
  <c r="F25" i="1"/>
  <c r="E25" i="1"/>
  <c r="D25" i="1"/>
  <c r="C25" i="1"/>
  <c r="B25" i="1"/>
  <c r="AX14" i="1"/>
  <c r="AX11" i="1"/>
  <c r="AX5" i="1"/>
  <c r="AR14" i="1"/>
  <c r="AR11" i="1"/>
  <c r="AR5" i="1"/>
  <c r="AL14" i="1"/>
  <c r="AL11" i="1"/>
  <c r="AL5" i="1"/>
  <c r="AF14" i="1"/>
  <c r="AF11" i="1"/>
  <c r="AF5" i="1"/>
  <c r="Z14" i="1"/>
  <c r="Z11" i="1"/>
  <c r="Z5" i="1"/>
  <c r="T14" i="1"/>
  <c r="T11" i="1"/>
  <c r="T5" i="1"/>
  <c r="N14" i="1"/>
  <c r="N11" i="1"/>
  <c r="N5" i="1"/>
  <c r="H14" i="1"/>
  <c r="H11" i="1"/>
  <c r="H5" i="1"/>
  <c r="B14" i="1"/>
  <c r="B11" i="1"/>
  <c r="B5" i="1"/>
  <c r="B18" i="1" s="1"/>
  <c r="C5" i="1"/>
  <c r="D5" i="1"/>
  <c r="E5" i="1"/>
  <c r="F5" i="1"/>
  <c r="I5" i="1"/>
  <c r="J5" i="1"/>
  <c r="K5" i="1"/>
  <c r="L5" i="1"/>
  <c r="O5" i="1"/>
  <c r="P5" i="1"/>
  <c r="P18" i="1" s="1"/>
  <c r="Q5" i="1"/>
  <c r="R5" i="1"/>
  <c r="R18" i="1" s="1"/>
  <c r="U5" i="1"/>
  <c r="V5" i="1"/>
  <c r="W5" i="1"/>
  <c r="W18" i="1" s="1"/>
  <c r="X5" i="1"/>
  <c r="AA5" i="1"/>
  <c r="AB5" i="1"/>
  <c r="AC5" i="1"/>
  <c r="AD5" i="1"/>
  <c r="AD18" i="1" s="1"/>
  <c r="AG5" i="1"/>
  <c r="AH5" i="1"/>
  <c r="AI5" i="1"/>
  <c r="AJ5" i="1"/>
  <c r="AM5" i="1"/>
  <c r="AN5" i="1"/>
  <c r="AO5" i="1"/>
  <c r="AP5" i="1"/>
  <c r="AP18" i="1" s="1"/>
  <c r="AS5" i="1"/>
  <c r="AT5" i="1"/>
  <c r="AU5" i="1"/>
  <c r="AU18" i="1" s="1"/>
  <c r="AV5" i="1"/>
  <c r="AV18" i="1" s="1"/>
  <c r="AY5" i="1"/>
  <c r="AZ5" i="1"/>
  <c r="BA5" i="1"/>
  <c r="BB5" i="1"/>
  <c r="BB14" i="1"/>
  <c r="BA14" i="1"/>
  <c r="AZ14" i="1"/>
  <c r="AY14" i="1"/>
  <c r="AV14" i="1"/>
  <c r="AU14" i="1"/>
  <c r="AT14" i="1"/>
  <c r="AS14" i="1"/>
  <c r="AP14" i="1"/>
  <c r="AO14" i="1"/>
  <c r="AN14" i="1"/>
  <c r="AM14" i="1"/>
  <c r="AJ14" i="1"/>
  <c r="AI14" i="1"/>
  <c r="AH14" i="1"/>
  <c r="AG14" i="1"/>
  <c r="AD14" i="1"/>
  <c r="AC14" i="1"/>
  <c r="AB14" i="1"/>
  <c r="AA14" i="1"/>
  <c r="X14" i="1"/>
  <c r="W14" i="1"/>
  <c r="V14" i="1"/>
  <c r="U14" i="1"/>
  <c r="R14" i="1"/>
  <c r="Q14" i="1"/>
  <c r="P14" i="1"/>
  <c r="O14" i="1"/>
  <c r="L14" i="1"/>
  <c r="K14" i="1"/>
  <c r="J14" i="1"/>
  <c r="I14" i="1"/>
  <c r="F14" i="1"/>
  <c r="E14" i="1"/>
  <c r="D14" i="1"/>
  <c r="C14" i="1"/>
  <c r="BB11" i="1"/>
  <c r="BA11" i="1"/>
  <c r="AZ11" i="1"/>
  <c r="AY11" i="1"/>
  <c r="AV11" i="1"/>
  <c r="AU11" i="1"/>
  <c r="AT11" i="1"/>
  <c r="AT18" i="1" s="1"/>
  <c r="AS11" i="1"/>
  <c r="AP11" i="1"/>
  <c r="AO11" i="1"/>
  <c r="AO18" i="1" s="1"/>
  <c r="AN11" i="1"/>
  <c r="AN18" i="1" s="1"/>
  <c r="AM11" i="1"/>
  <c r="AJ11" i="1"/>
  <c r="AJ18" i="1" s="1"/>
  <c r="AI11" i="1"/>
  <c r="AI18" i="1" s="1"/>
  <c r="AH11" i="1"/>
  <c r="AH18" i="1" s="1"/>
  <c r="AG11" i="1"/>
  <c r="AD11" i="1"/>
  <c r="AC11" i="1"/>
  <c r="AB11" i="1"/>
  <c r="AA11" i="1"/>
  <c r="X11" i="1"/>
  <c r="W11" i="1"/>
  <c r="V11" i="1"/>
  <c r="U11" i="1"/>
  <c r="R11" i="1"/>
  <c r="Q11" i="1"/>
  <c r="P11" i="1"/>
  <c r="O11" i="1"/>
  <c r="L11" i="1"/>
  <c r="K11" i="1"/>
  <c r="K18" i="1" s="1"/>
  <c r="J11" i="1"/>
  <c r="J18" i="1" s="1"/>
  <c r="I11" i="1"/>
  <c r="F11" i="1"/>
  <c r="E11" i="1"/>
  <c r="E18" i="1" s="1"/>
  <c r="D11" i="1"/>
  <c r="D18" i="1" s="1"/>
  <c r="C11" i="1"/>
  <c r="BB18" i="1"/>
  <c r="AZ18" i="1"/>
  <c r="AB18" i="1"/>
  <c r="X18" i="1"/>
  <c r="V18" i="1"/>
  <c r="R38" i="1" l="1"/>
  <c r="AP38" i="1"/>
  <c r="Q18" i="1"/>
  <c r="D38" i="1"/>
  <c r="AB38" i="1"/>
  <c r="AZ38" i="1"/>
  <c r="I38" i="1"/>
  <c r="AG38" i="1"/>
  <c r="BA18" i="1"/>
  <c r="AC18" i="1"/>
  <c r="O18" i="1"/>
  <c r="U18" i="1"/>
  <c r="AA18" i="1"/>
  <c r="AG18" i="1"/>
  <c r="AM18" i="1"/>
  <c r="AS18" i="1"/>
  <c r="AY18" i="1"/>
  <c r="E38" i="1"/>
  <c r="J38" i="1"/>
  <c r="O38" i="1"/>
  <c r="T38" i="1"/>
  <c r="X38" i="1"/>
  <c r="AC38" i="1"/>
  <c r="AH38" i="1"/>
  <c r="AM38" i="1"/>
  <c r="AR38" i="1"/>
  <c r="AV38" i="1"/>
  <c r="BA38" i="1"/>
  <c r="C38" i="1"/>
  <c r="H38" i="1"/>
  <c r="L38" i="1"/>
  <c r="Q38" i="1"/>
  <c r="V38" i="1"/>
  <c r="AA38" i="1"/>
  <c r="AF38" i="1"/>
  <c r="AJ38" i="1"/>
  <c r="AO38" i="1"/>
  <c r="AT38" i="1"/>
  <c r="AY38" i="1"/>
  <c r="B38" i="1"/>
  <c r="F38" i="1"/>
  <c r="K38" i="1"/>
  <c r="P38" i="1"/>
  <c r="U38" i="1"/>
  <c r="Z38" i="1"/>
  <c r="AD38" i="1"/>
  <c r="AI38" i="1"/>
  <c r="AN38" i="1"/>
  <c r="AS38" i="1"/>
  <c r="AX38" i="1"/>
  <c r="BB38" i="1"/>
  <c r="N38" i="1"/>
  <c r="AR18" i="1"/>
  <c r="I18" i="1"/>
  <c r="C18" i="1"/>
  <c r="N18" i="1"/>
  <c r="T18" i="1"/>
  <c r="H18" i="1"/>
  <c r="Z18" i="1"/>
  <c r="AL18" i="1"/>
  <c r="AX18" i="1"/>
  <c r="AF18" i="1"/>
  <c r="F18" i="1"/>
  <c r="L18" i="1"/>
</calcChain>
</file>

<file path=xl/sharedStrings.xml><?xml version="1.0" encoding="utf-8"?>
<sst xmlns="http://schemas.openxmlformats.org/spreadsheetml/2006/main" count="306" uniqueCount="41">
  <si>
    <t>I</t>
  </si>
  <si>
    <t>II</t>
  </si>
  <si>
    <t>III</t>
  </si>
  <si>
    <t>IV</t>
  </si>
  <si>
    <t>Final consumption expenditure</t>
  </si>
  <si>
    <t>households</t>
  </si>
  <si>
    <t>government administration</t>
  </si>
  <si>
    <t>individual goods and services</t>
  </si>
  <si>
    <t>collective services</t>
  </si>
  <si>
    <t>non-profit institutions serving households (NPISHs)</t>
  </si>
  <si>
    <t>Gross capital formation</t>
  </si>
  <si>
    <t>gross fixed capital formation</t>
  </si>
  <si>
    <t>changes in inventories</t>
  </si>
  <si>
    <t>Net export</t>
  </si>
  <si>
    <t>exports of goods and services</t>
  </si>
  <si>
    <t>imports of goods and services</t>
  </si>
  <si>
    <t>Statistical discrepancy</t>
  </si>
  <si>
    <r>
      <t xml:space="preserve">Gross domestic product </t>
    </r>
    <r>
      <rPr>
        <b/>
        <vertAlign val="superscript"/>
        <sz val="10"/>
        <rFont val="Arial"/>
        <family val="2"/>
        <charset val="204"/>
      </rPr>
      <t>1</t>
    </r>
  </si>
  <si>
    <t>mln.tenge</t>
  </si>
  <si>
    <t>2012 year</t>
  </si>
  <si>
    <t>2013 year</t>
  </si>
  <si>
    <t>2014 year</t>
  </si>
  <si>
    <t>2015 year</t>
  </si>
  <si>
    <t>2016 year</t>
  </si>
  <si>
    <t>2017 year</t>
  </si>
  <si>
    <t>2018 year</t>
  </si>
  <si>
    <t>2019 year</t>
  </si>
  <si>
    <t>2020 year</t>
  </si>
  <si>
    <t>2021 year</t>
  </si>
  <si>
    <t>including quarters:</t>
  </si>
  <si>
    <r>
      <rPr>
        <i/>
        <vertAlign val="superscript"/>
        <sz val="8"/>
        <rFont val="Arial"/>
        <family val="2"/>
        <charset val="204"/>
      </rPr>
      <t>1</t>
    </r>
    <r>
      <rPr>
        <i/>
        <sz val="8"/>
        <rFont val="Arial"/>
        <family val="2"/>
        <charset val="204"/>
      </rPr>
      <t xml:space="preserve"> - by method of production</t>
    </r>
  </si>
  <si>
    <r>
      <rPr>
        <i/>
        <vertAlign val="superscript"/>
        <sz val="8"/>
        <rFont val="Arial"/>
        <family val="2"/>
        <charset val="204"/>
      </rPr>
      <t>3</t>
    </r>
    <r>
      <rPr>
        <i/>
        <sz val="8"/>
        <rFont val="Arial"/>
        <family val="2"/>
        <charset val="204"/>
      </rPr>
      <t xml:space="preserve"> The recalculation of GDP were made in accordance with the new Methodology for assessing the non-observed economy registered in the Ministry of Justice of the Republic of Kazakhstan No.19215 of 08.08.2019.</t>
    </r>
  </si>
  <si>
    <t>Gross domestic product by final expenditure method, as a percentage of the previous quarter</t>
  </si>
  <si>
    <t>I 
quarter</t>
  </si>
  <si>
    <t>II 
quarter</t>
  </si>
  <si>
    <t>III 
quarter</t>
  </si>
  <si>
    <t>IV
quarter</t>
  </si>
  <si>
    <t>Gross domestic product by final expenditure method, as a percentage of the corresponding quarter of the previous year</t>
  </si>
  <si>
    <t>Gross domestic product by final expenditure method by quarter, at current prices</t>
  </si>
  <si>
    <t>Gross domestic product by final expenditure by quarter, in average annual prices of 2005</t>
  </si>
  <si>
    <t>2022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</si>
</sst>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&quot;р.&quot;;\-#,##0&quot;р.&quot;"/>
    <numFmt numFmtId="165" formatCode="#,##0.00&quot;р.&quot;;\-#,##0.00&quot;р.&quot;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,##0.0"/>
    <numFmt numFmtId="171" formatCode="#,##0.0_р_."/>
    <numFmt numFmtId="172" formatCode="mmmm\ d\,\ yyyy"/>
    <numFmt numFmtId="173" formatCode="_-* #,##0_?_._-;\-* #,##0_?_._-;_-* &quot;-&quot;_?_._-;_-@_-"/>
    <numFmt numFmtId="174" formatCode="_-* #,##0.00_?_._-;\-* #,##0.00_?_._-;_-* &quot;-&quot;??_?_._-;_-@_-"/>
    <numFmt numFmtId="175" formatCode="_-* #,##0_ð_._-;\-* #,##0_ð_._-;_-* &quot;-&quot;_ð_._-;_-@_-"/>
    <numFmt numFmtId="176" formatCode="_-* #,##0.00_ð_._-;\-* #,##0.00_ð_._-;_-* &quot;-&quot;??_ð_._-;_-@_-"/>
    <numFmt numFmtId="177" formatCode="_-* #,##0\ _р_._-;\-* #,##0\ _р_._-;_-* &quot;-&quot;\ _р_._-;_-@_-"/>
    <numFmt numFmtId="178" formatCode="_(* #,##0.00_);_(* \(#,##0.00\);_(* &quot;-&quot;??_);_(@_)"/>
  </numFmts>
  <fonts count="5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cademy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i/>
      <vertAlign val="superscript"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0"/>
      <name val="Helv"/>
    </font>
    <font>
      <sz val="10"/>
      <color indexed="0"/>
      <name val="Helv"/>
    </font>
    <font>
      <sz val="11"/>
      <color indexed="10"/>
      <name val="Calibri"/>
      <family val="2"/>
      <charset val="204"/>
    </font>
    <font>
      <sz val="8"/>
      <name val="Arial Cyr"/>
    </font>
    <font>
      <sz val="11"/>
      <color indexed="17"/>
      <name val="Calibri"/>
      <family val="2"/>
      <charset val="20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3"/>
      </patternFill>
    </fill>
    <fill>
      <patternFill patternType="solid">
        <fgColor indexed="55"/>
      </patternFill>
    </fill>
    <fill>
      <patternFill patternType="solid">
        <fgColor rgb="FFEEEEEE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9">
    <xf numFmtId="0" fontId="0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9" borderId="0" applyNumberFormat="0" applyBorder="0" applyAlignment="0" applyProtection="0"/>
    <xf numFmtId="0" fontId="12" fillId="17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3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170" fontId="4" fillId="0" borderId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3" fontId="4" fillId="0" borderId="0" applyFill="0" applyBorder="0" applyAlignment="0" applyProtection="0"/>
    <xf numFmtId="165" fontId="4" fillId="0" borderId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4" fontId="4" fillId="0" borderId="0" applyFill="0" applyBorder="0" applyAlignment="0" applyProtection="0"/>
    <xf numFmtId="172" fontId="4" fillId="0" borderId="0" applyFill="0" applyBorder="0" applyAlignment="0" applyProtection="0"/>
    <xf numFmtId="2" fontId="4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>
      <alignment wrapText="1"/>
    </xf>
    <xf numFmtId="0" fontId="17" fillId="0" borderId="0"/>
    <xf numFmtId="0" fontId="4" fillId="0" borderId="0" applyNumberForma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0" fontId="4" fillId="0" borderId="0" applyFill="0" applyBorder="0" applyAlignment="0" applyProtection="0"/>
    <xf numFmtId="0" fontId="19" fillId="0" borderId="0">
      <alignment horizontal="center" vertical="center"/>
    </xf>
    <xf numFmtId="0" fontId="19" fillId="0" borderId="0">
      <alignment horizontal="right"/>
    </xf>
    <xf numFmtId="0" fontId="19" fillId="0" borderId="0">
      <alignment horizontal="right"/>
    </xf>
    <xf numFmtId="0" fontId="19" fillId="0" borderId="0">
      <alignment horizontal="right"/>
    </xf>
    <xf numFmtId="0" fontId="19" fillId="0" borderId="0">
      <alignment horizontal="right"/>
    </xf>
    <xf numFmtId="0" fontId="19" fillId="0" borderId="0">
      <alignment horizontal="right"/>
    </xf>
    <xf numFmtId="0" fontId="19" fillId="0" borderId="0">
      <alignment horizontal="center" vertical="center"/>
    </xf>
    <xf numFmtId="0" fontId="20" fillId="0" borderId="0">
      <alignment horizontal="center" vertical="center"/>
    </xf>
    <xf numFmtId="0" fontId="21" fillId="0" borderId="0">
      <alignment horizontal="right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4" fontId="22" fillId="23" borderId="7" applyNumberFormat="0" applyProtection="0">
      <alignment vertical="center"/>
    </xf>
    <xf numFmtId="4" fontId="23" fillId="24" borderId="7" applyNumberFormat="0" applyProtection="0">
      <alignment vertical="center"/>
    </xf>
    <xf numFmtId="4" fontId="22" fillId="24" borderId="7" applyNumberFormat="0" applyProtection="0">
      <alignment horizontal="left" vertical="center" indent="1"/>
    </xf>
    <xf numFmtId="0" fontId="22" fillId="24" borderId="7" applyNumberFormat="0" applyProtection="0">
      <alignment horizontal="left" vertical="top" indent="1"/>
    </xf>
    <xf numFmtId="4" fontId="22" fillId="25" borderId="0" applyNumberFormat="0" applyProtection="0">
      <alignment horizontal="left" vertical="center" indent="1"/>
    </xf>
    <xf numFmtId="4" fontId="24" fillId="5" borderId="7" applyNumberFormat="0" applyProtection="0">
      <alignment horizontal="right" vertical="center"/>
    </xf>
    <xf numFmtId="4" fontId="24" fillId="6" borderId="7" applyNumberFormat="0" applyProtection="0">
      <alignment horizontal="right" vertical="center"/>
    </xf>
    <xf numFmtId="4" fontId="24" fillId="26" borderId="7" applyNumberFormat="0" applyProtection="0">
      <alignment horizontal="right" vertical="center"/>
    </xf>
    <xf numFmtId="4" fontId="24" fillId="18" borderId="7" applyNumberFormat="0" applyProtection="0">
      <alignment horizontal="right" vertical="center"/>
    </xf>
    <xf numFmtId="4" fontId="24" fillId="22" borderId="7" applyNumberFormat="0" applyProtection="0">
      <alignment horizontal="right" vertical="center"/>
    </xf>
    <xf numFmtId="4" fontId="24" fillId="27" borderId="7" applyNumberFormat="0" applyProtection="0">
      <alignment horizontal="right" vertical="center"/>
    </xf>
    <xf numFmtId="4" fontId="24" fillId="16" borderId="7" applyNumberFormat="0" applyProtection="0">
      <alignment horizontal="right" vertical="center"/>
    </xf>
    <xf numFmtId="4" fontId="24" fillId="28" borderId="7" applyNumberFormat="0" applyProtection="0">
      <alignment horizontal="right" vertical="center"/>
    </xf>
    <xf numFmtId="4" fontId="24" fillId="15" borderId="7" applyNumberFormat="0" applyProtection="0">
      <alignment horizontal="right" vertical="center"/>
    </xf>
    <xf numFmtId="4" fontId="22" fillId="29" borderId="8" applyNumberFormat="0" applyProtection="0">
      <alignment horizontal="left" vertical="center" indent="1"/>
    </xf>
    <xf numFmtId="4" fontId="24" fillId="30" borderId="0" applyNumberFormat="0" applyProtection="0">
      <alignment horizontal="left" vertical="center" indent="1"/>
    </xf>
    <xf numFmtId="4" fontId="25" fillId="31" borderId="0" applyNumberFormat="0" applyProtection="0">
      <alignment horizontal="left" vertical="center" indent="1"/>
    </xf>
    <xf numFmtId="4" fontId="25" fillId="31" borderId="0" applyNumberFormat="0" applyProtection="0">
      <alignment horizontal="left" vertical="center" indent="1"/>
    </xf>
    <xf numFmtId="4" fontId="25" fillId="31" borderId="0" applyNumberFormat="0" applyProtection="0">
      <alignment horizontal="left" vertical="center" indent="1"/>
    </xf>
    <xf numFmtId="4" fontId="25" fillId="31" borderId="0" applyNumberFormat="0" applyProtection="0">
      <alignment horizontal="left" vertical="center" indent="1"/>
    </xf>
    <xf numFmtId="4" fontId="25" fillId="31" borderId="0" applyNumberFormat="0" applyProtection="0">
      <alignment horizontal="left" vertical="center" indent="1"/>
    </xf>
    <xf numFmtId="4" fontId="24" fillId="4" borderId="7" applyNumberFormat="0" applyProtection="0">
      <alignment horizontal="right" vertical="center"/>
    </xf>
    <xf numFmtId="4" fontId="26" fillId="30" borderId="0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6" fillId="25" borderId="0" applyNumberFormat="0" applyProtection="0">
      <alignment horizontal="left" vertical="center" indent="1"/>
    </xf>
    <xf numFmtId="4" fontId="26" fillId="25" borderId="0" applyNumberFormat="0" applyProtection="0">
      <alignment horizontal="left" vertical="center" indent="1"/>
    </xf>
    <xf numFmtId="4" fontId="26" fillId="25" borderId="0" applyNumberFormat="0" applyProtection="0">
      <alignment horizontal="left" vertical="center" indent="1"/>
    </xf>
    <xf numFmtId="4" fontId="26" fillId="25" borderId="0" applyNumberFormat="0" applyProtection="0">
      <alignment horizontal="left" vertical="center" indent="1"/>
    </xf>
    <xf numFmtId="4" fontId="26" fillId="25" borderId="0" applyNumberFormat="0" applyProtection="0">
      <alignment horizontal="left" vertical="center" indent="1"/>
    </xf>
    <xf numFmtId="0" fontId="4" fillId="31" borderId="7" applyNumberFormat="0" applyProtection="0">
      <alignment horizontal="left" vertical="center" indent="1"/>
    </xf>
    <xf numFmtId="0" fontId="4" fillId="31" borderId="7" applyNumberFormat="0" applyProtection="0">
      <alignment horizontal="left" vertical="center" indent="1"/>
    </xf>
    <xf numFmtId="0" fontId="4" fillId="31" borderId="7" applyNumberFormat="0" applyProtection="0">
      <alignment horizontal="left" vertical="center" indent="1"/>
    </xf>
    <xf numFmtId="0" fontId="4" fillId="31" borderId="7" applyNumberFormat="0" applyProtection="0">
      <alignment horizontal="left" vertical="center" indent="1"/>
    </xf>
    <xf numFmtId="0" fontId="4" fillId="31" borderId="7" applyNumberFormat="0" applyProtection="0">
      <alignment horizontal="left" vertical="center" indent="1"/>
    </xf>
    <xf numFmtId="0" fontId="4" fillId="31" borderId="7" applyNumberFormat="0" applyProtection="0">
      <alignment horizontal="left" vertical="top" indent="1"/>
    </xf>
    <xf numFmtId="0" fontId="4" fillId="31" borderId="7" applyNumberFormat="0" applyProtection="0">
      <alignment horizontal="left" vertical="top" indent="1"/>
    </xf>
    <xf numFmtId="0" fontId="4" fillId="31" borderId="7" applyNumberFormat="0" applyProtection="0">
      <alignment horizontal="left" vertical="top" indent="1"/>
    </xf>
    <xf numFmtId="0" fontId="4" fillId="31" borderId="7" applyNumberFormat="0" applyProtection="0">
      <alignment horizontal="left" vertical="top" indent="1"/>
    </xf>
    <xf numFmtId="0" fontId="4" fillId="31" borderId="7" applyNumberFormat="0" applyProtection="0">
      <alignment horizontal="left" vertical="top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32" borderId="7" applyNumberFormat="0" applyProtection="0">
      <alignment horizontal="left" vertical="center" indent="1"/>
    </xf>
    <xf numFmtId="0" fontId="4" fillId="32" borderId="7" applyNumberFormat="0" applyProtection="0">
      <alignment horizontal="left" vertical="center" indent="1"/>
    </xf>
    <xf numFmtId="0" fontId="4" fillId="32" borderId="7" applyNumberFormat="0" applyProtection="0">
      <alignment horizontal="left" vertical="center" indent="1"/>
    </xf>
    <xf numFmtId="0" fontId="4" fillId="32" borderId="7" applyNumberFormat="0" applyProtection="0">
      <alignment horizontal="left" vertical="center" indent="1"/>
    </xf>
    <xf numFmtId="0" fontId="4" fillId="32" borderId="7" applyNumberFormat="0" applyProtection="0">
      <alignment horizontal="left" vertical="center" indent="1"/>
    </xf>
    <xf numFmtId="0" fontId="4" fillId="32" borderId="7" applyNumberFormat="0" applyProtection="0">
      <alignment horizontal="left" vertical="top" indent="1"/>
    </xf>
    <xf numFmtId="0" fontId="4" fillId="32" borderId="7" applyNumberFormat="0" applyProtection="0">
      <alignment horizontal="left" vertical="top" indent="1"/>
    </xf>
    <xf numFmtId="0" fontId="4" fillId="32" borderId="7" applyNumberFormat="0" applyProtection="0">
      <alignment horizontal="left" vertical="top" indent="1"/>
    </xf>
    <xf numFmtId="0" fontId="4" fillId="32" borderId="7" applyNumberFormat="0" applyProtection="0">
      <alignment horizontal="left" vertical="top" indent="1"/>
    </xf>
    <xf numFmtId="0" fontId="4" fillId="32" borderId="7" applyNumberFormat="0" applyProtection="0">
      <alignment horizontal="left" vertical="top" indent="1"/>
    </xf>
    <xf numFmtId="0" fontId="4" fillId="33" borderId="7" applyNumberFormat="0" applyProtection="0">
      <alignment horizontal="left" vertical="center" indent="1"/>
    </xf>
    <xf numFmtId="0" fontId="4" fillId="33" borderId="7" applyNumberFormat="0" applyProtection="0">
      <alignment horizontal="left" vertical="center" indent="1"/>
    </xf>
    <xf numFmtId="0" fontId="4" fillId="33" borderId="7" applyNumberFormat="0" applyProtection="0">
      <alignment horizontal="left" vertical="center" indent="1"/>
    </xf>
    <xf numFmtId="0" fontId="4" fillId="33" borderId="7" applyNumberFormat="0" applyProtection="0">
      <alignment horizontal="left" vertical="center" indent="1"/>
    </xf>
    <xf numFmtId="0" fontId="4" fillId="33" borderId="7" applyNumberFormat="0" applyProtection="0">
      <alignment horizontal="left" vertical="center" indent="1"/>
    </xf>
    <xf numFmtId="0" fontId="4" fillId="33" borderId="7" applyNumberFormat="0" applyProtection="0">
      <alignment horizontal="left" vertical="top" indent="1"/>
    </xf>
    <xf numFmtId="0" fontId="4" fillId="33" borderId="7" applyNumberFormat="0" applyProtection="0">
      <alignment horizontal="left" vertical="top" indent="1"/>
    </xf>
    <xf numFmtId="0" fontId="4" fillId="33" borderId="7" applyNumberFormat="0" applyProtection="0">
      <alignment horizontal="left" vertical="top" indent="1"/>
    </xf>
    <xf numFmtId="0" fontId="4" fillId="33" borderId="7" applyNumberFormat="0" applyProtection="0">
      <alignment horizontal="left" vertical="top" indent="1"/>
    </xf>
    <xf numFmtId="0" fontId="4" fillId="33" borderId="7" applyNumberFormat="0" applyProtection="0">
      <alignment horizontal="left" vertical="top" indent="1"/>
    </xf>
    <xf numFmtId="4" fontId="24" fillId="34" borderId="7" applyNumberFormat="0" applyProtection="0">
      <alignment vertical="center"/>
    </xf>
    <xf numFmtId="4" fontId="27" fillId="34" borderId="7" applyNumberFormat="0" applyProtection="0">
      <alignment vertical="center"/>
    </xf>
    <xf numFmtId="4" fontId="24" fillId="34" borderId="7" applyNumberFormat="0" applyProtection="0">
      <alignment horizontal="left" vertical="center" indent="1"/>
    </xf>
    <xf numFmtId="0" fontId="24" fillId="34" borderId="7" applyNumberFormat="0" applyProtection="0">
      <alignment horizontal="left" vertical="top" indent="1"/>
    </xf>
    <xf numFmtId="4" fontId="24" fillId="30" borderId="7" applyNumberFormat="0" applyProtection="0">
      <alignment horizontal="right" vertical="center"/>
    </xf>
    <xf numFmtId="4" fontId="27" fillId="30" borderId="7" applyNumberFormat="0" applyProtection="0">
      <alignment horizontal="right" vertical="center"/>
    </xf>
    <xf numFmtId="4" fontId="24" fillId="4" borderId="7" applyNumberFormat="0" applyProtection="0">
      <alignment horizontal="left" vertical="center" indent="1"/>
    </xf>
    <xf numFmtId="0" fontId="24" fillId="25" borderId="7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9" fillId="30" borderId="7" applyNumberFormat="0" applyProtection="0">
      <alignment horizontal="right" vertical="center"/>
    </xf>
    <xf numFmtId="0" fontId="4" fillId="0" borderId="9" applyNumberFormat="0" applyFill="0" applyAlignment="0" applyProtection="0"/>
    <xf numFmtId="0" fontId="13" fillId="36" borderId="0" applyNumberFormat="0" applyBorder="0" applyAlignment="0" applyProtection="0"/>
    <xf numFmtId="0" fontId="13" fillId="2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37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7" borderId="0" applyNumberFormat="0" applyBorder="0" applyAlignment="0" applyProtection="0"/>
    <xf numFmtId="0" fontId="13" fillId="18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30" fillId="13" borderId="10" applyNumberFormat="0" applyAlignment="0" applyProtection="0"/>
    <xf numFmtId="0" fontId="30" fillId="13" borderId="10" applyNumberFormat="0" applyAlignment="0" applyProtection="0"/>
    <xf numFmtId="0" fontId="30" fillId="13" borderId="10" applyNumberFormat="0" applyAlignment="0" applyProtection="0"/>
    <xf numFmtId="0" fontId="30" fillId="13" borderId="10" applyNumberFormat="0" applyAlignment="0" applyProtection="0"/>
    <xf numFmtId="0" fontId="30" fillId="13" borderId="10" applyNumberFormat="0" applyAlignment="0" applyProtection="0"/>
    <xf numFmtId="0" fontId="31" fillId="17" borderId="11" applyNumberFormat="0" applyAlignment="0" applyProtection="0"/>
    <xf numFmtId="0" fontId="31" fillId="10" borderId="11" applyNumberFormat="0" applyAlignment="0" applyProtection="0"/>
    <xf numFmtId="0" fontId="31" fillId="17" borderId="11" applyNumberFormat="0" applyAlignment="0" applyProtection="0"/>
    <xf numFmtId="0" fontId="31" fillId="17" borderId="11" applyNumberFormat="0" applyAlignment="0" applyProtection="0"/>
    <xf numFmtId="0" fontId="31" fillId="17" borderId="11" applyNumberFormat="0" applyAlignment="0" applyProtection="0"/>
    <xf numFmtId="0" fontId="31" fillId="17" borderId="11" applyNumberFormat="0" applyAlignment="0" applyProtection="0"/>
    <xf numFmtId="0" fontId="31" fillId="17" borderId="11" applyNumberFormat="0" applyAlignment="0" applyProtection="0"/>
    <xf numFmtId="0" fontId="32" fillId="17" borderId="10" applyNumberFormat="0" applyAlignment="0" applyProtection="0"/>
    <xf numFmtId="0" fontId="33" fillId="10" borderId="10" applyNumberFormat="0" applyAlignment="0" applyProtection="0"/>
    <xf numFmtId="0" fontId="32" fillId="17" borderId="10" applyNumberFormat="0" applyAlignment="0" applyProtection="0"/>
    <xf numFmtId="0" fontId="32" fillId="17" borderId="10" applyNumberFormat="0" applyAlignment="0" applyProtection="0"/>
    <xf numFmtId="0" fontId="32" fillId="17" borderId="10" applyNumberFormat="0" applyAlignment="0" applyProtection="0"/>
    <xf numFmtId="0" fontId="32" fillId="17" borderId="10" applyNumberFormat="0" applyAlignment="0" applyProtection="0"/>
    <xf numFmtId="0" fontId="32" fillId="17" borderId="10" applyNumberFormat="0" applyAlignment="0" applyProtection="0"/>
    <xf numFmtId="168" fontId="2" fillId="0" borderId="0" applyFont="0" applyFill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8" fillId="0" borderId="16" applyNumberFormat="0" applyFill="0" applyAlignment="0" applyProtection="0"/>
    <xf numFmtId="0" fontId="39" fillId="0" borderId="17" applyNumberFormat="0" applyFill="0" applyAlignment="0" applyProtection="0"/>
    <xf numFmtId="0" fontId="38" fillId="0" borderId="16" applyNumberFormat="0" applyFill="0" applyAlignment="0" applyProtection="0"/>
    <xf numFmtId="0" fontId="38" fillId="0" borderId="16" applyNumberFormat="0" applyFill="0" applyAlignment="0" applyProtection="0"/>
    <xf numFmtId="0" fontId="38" fillId="0" borderId="16" applyNumberFormat="0" applyFill="0" applyAlignment="0" applyProtection="0"/>
    <xf numFmtId="0" fontId="38" fillId="0" borderId="16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0" fillId="0" borderId="19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1" fillId="38" borderId="20" applyNumberFormat="0" applyAlignment="0" applyProtection="0"/>
    <xf numFmtId="0" fontId="41" fillId="38" borderId="20" applyNumberFormat="0" applyAlignment="0" applyProtection="0"/>
    <xf numFmtId="0" fontId="41" fillId="38" borderId="20" applyNumberFormat="0" applyAlignment="0" applyProtection="0"/>
    <xf numFmtId="0" fontId="41" fillId="38" borderId="20" applyNumberFormat="0" applyAlignment="0" applyProtection="0"/>
    <xf numFmtId="0" fontId="41" fillId="38" borderId="20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23" borderId="0" applyNumberFormat="0" applyBorder="0" applyAlignment="0" applyProtection="0"/>
    <xf numFmtId="0" fontId="44" fillId="13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5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7" fillId="5" borderId="0" applyNumberFormat="0" applyBorder="0" applyAlignment="0" applyProtection="0"/>
    <xf numFmtId="0" fontId="47" fillId="9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2" fillId="8" borderId="21" applyNumberFormat="0" applyFont="0" applyAlignment="0" applyProtection="0"/>
    <xf numFmtId="0" fontId="4" fillId="8" borderId="21" applyNumberFormat="0" applyFont="0" applyAlignment="0" applyProtection="0"/>
    <xf numFmtId="0" fontId="12" fillId="8" borderId="21" applyNumberFormat="0" applyFont="0" applyAlignment="0" applyProtection="0"/>
    <xf numFmtId="0" fontId="12" fillId="8" borderId="21" applyNumberFormat="0" applyFont="0" applyAlignment="0" applyProtection="0"/>
    <xf numFmtId="0" fontId="12" fillId="8" borderId="21" applyNumberFormat="0" applyFont="0" applyAlignment="0" applyProtection="0"/>
    <xf numFmtId="0" fontId="12" fillId="8" borderId="21" applyNumberFormat="0" applyFont="0" applyAlignment="0" applyProtection="0"/>
    <xf numFmtId="0" fontId="12" fillId="8" borderId="21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9" fillId="0" borderId="22" applyNumberFormat="0" applyFill="0" applyAlignment="0" applyProtection="0"/>
    <xf numFmtId="0" fontId="50" fillId="0" borderId="23" applyNumberFormat="0" applyFill="0" applyAlignment="0" applyProtection="0"/>
    <xf numFmtId="0" fontId="49" fillId="0" borderId="22" applyNumberFormat="0" applyFill="0" applyAlignment="0" applyProtection="0"/>
    <xf numFmtId="0" fontId="49" fillId="0" borderId="22" applyNumberFormat="0" applyFill="0" applyAlignment="0" applyProtection="0"/>
    <xf numFmtId="0" fontId="49" fillId="0" borderId="22" applyNumberFormat="0" applyFill="0" applyAlignment="0" applyProtection="0"/>
    <xf numFmtId="0" fontId="49" fillId="0" borderId="22" applyNumberFormat="0" applyFill="0" applyAlignment="0" applyProtection="0"/>
    <xf numFmtId="0" fontId="49" fillId="0" borderId="22" applyNumberFormat="0" applyFill="0" applyAlignment="0" applyProtection="0"/>
    <xf numFmtId="0" fontId="51" fillId="0" borderId="0"/>
    <xf numFmtId="0" fontId="52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77" fontId="54" fillId="0" borderId="0" applyFont="0" applyFill="0" applyBorder="0" applyAlignment="0" applyProtection="0"/>
    <xf numFmtId="178" fontId="4" fillId="0" borderId="0" applyFont="0" applyFill="0" applyBorder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55" fillId="7" borderId="0" applyNumberFormat="0" applyBorder="0" applyAlignment="0" applyProtection="0"/>
    <xf numFmtId="0" fontId="55" fillId="28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</cellStyleXfs>
  <cellXfs count="61">
    <xf numFmtId="0" fontId="0" fillId="0" borderId="0" xfId="0"/>
    <xf numFmtId="0" fontId="3" fillId="0" borderId="0" xfId="0" applyFont="1" applyFill="1" applyAlignment="1">
      <alignment wrapText="1"/>
    </xf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0" fontId="3" fillId="0" borderId="3" xfId="1" applyNumberFormat="1" applyFont="1" applyFill="1" applyBorder="1" applyAlignment="1">
      <alignment wrapText="1"/>
    </xf>
    <xf numFmtId="170" fontId="3" fillId="0" borderId="3" xfId="1" applyNumberFormat="1" applyFont="1" applyFill="1" applyBorder="1"/>
    <xf numFmtId="170" fontId="3" fillId="2" borderId="4" xfId="1" applyNumberFormat="1" applyFont="1" applyFill="1" applyBorder="1"/>
    <xf numFmtId="170" fontId="3" fillId="2" borderId="3" xfId="1" applyNumberFormat="1" applyFont="1" applyFill="1" applyBorder="1"/>
    <xf numFmtId="170" fontId="3" fillId="0" borderId="5" xfId="1" applyNumberFormat="1" applyFont="1" applyFill="1" applyBorder="1"/>
    <xf numFmtId="0" fontId="7" fillId="0" borderId="0" xfId="0" applyFont="1" applyFill="1" applyAlignment="1">
      <alignment horizontal="center"/>
    </xf>
    <xf numFmtId="171" fontId="4" fillId="0" borderId="6" xfId="1" applyNumberFormat="1" applyFont="1" applyFill="1" applyBorder="1" applyAlignment="1">
      <alignment horizontal="left" wrapText="1" indent="1"/>
    </xf>
    <xf numFmtId="170" fontId="4" fillId="0" borderId="3" xfId="1" applyNumberFormat="1" applyFont="1" applyFill="1" applyBorder="1"/>
    <xf numFmtId="170" fontId="4" fillId="2" borderId="3" xfId="1" applyNumberFormat="1" applyFont="1" applyFill="1" applyBorder="1"/>
    <xf numFmtId="170" fontId="4" fillId="0" borderId="5" xfId="1" applyNumberFormat="1" applyFont="1" applyFill="1" applyBorder="1"/>
    <xf numFmtId="170" fontId="4" fillId="0" borderId="6" xfId="0" applyNumberFormat="1" applyFont="1" applyBorder="1" applyAlignment="1">
      <alignment horizontal="right"/>
    </xf>
    <xf numFmtId="0" fontId="7" fillId="0" borderId="0" xfId="0" applyFont="1" applyFill="1"/>
    <xf numFmtId="171" fontId="4" fillId="0" borderId="6" xfId="1" applyNumberFormat="1" applyFont="1" applyFill="1" applyBorder="1" applyAlignment="1">
      <alignment horizontal="left" wrapText="1" indent="2"/>
    </xf>
    <xf numFmtId="170" fontId="3" fillId="0" borderId="6" xfId="1" applyNumberFormat="1" applyFont="1" applyFill="1" applyBorder="1" applyAlignment="1">
      <alignment wrapText="1"/>
    </xf>
    <xf numFmtId="170" fontId="3" fillId="2" borderId="6" xfId="1" applyNumberFormat="1" applyFont="1" applyFill="1" applyBorder="1"/>
    <xf numFmtId="170" fontId="3" fillId="0" borderId="6" xfId="1" applyNumberFormat="1" applyFont="1" applyFill="1" applyBorder="1"/>
    <xf numFmtId="0" fontId="4" fillId="0" borderId="0" xfId="0" applyFont="1" applyFill="1" applyBorder="1"/>
    <xf numFmtId="170" fontId="4" fillId="0" borderId="0" xfId="1" applyNumberFormat="1" applyFont="1" applyFill="1" applyBorder="1"/>
    <xf numFmtId="170" fontId="5" fillId="0" borderId="0" xfId="0" applyNumberFormat="1" applyFont="1" applyFill="1"/>
    <xf numFmtId="0" fontId="9" fillId="0" borderId="0" xfId="0" applyFont="1" applyFill="1" applyBorder="1"/>
    <xf numFmtId="49" fontId="10" fillId="0" borderId="0" xfId="0" applyNumberFormat="1" applyFont="1" applyFill="1" applyBorder="1" applyAlignment="1">
      <alignment wrapText="1"/>
    </xf>
    <xf numFmtId="170" fontId="3" fillId="0" borderId="0" xfId="0" applyNumberFormat="1" applyFont="1" applyFill="1" applyBorder="1"/>
    <xf numFmtId="0" fontId="10" fillId="0" borderId="0" xfId="0" applyFont="1" applyAlignment="1"/>
    <xf numFmtId="0" fontId="7" fillId="0" borderId="28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170" fontId="3" fillId="39" borderId="3" xfId="1" applyNumberFormat="1" applyFont="1" applyFill="1" applyBorder="1"/>
    <xf numFmtId="170" fontId="4" fillId="39" borderId="3" xfId="1" applyNumberFormat="1" applyFont="1" applyFill="1" applyBorder="1"/>
    <xf numFmtId="170" fontId="3" fillId="39" borderId="6" xfId="1" applyNumberFormat="1" applyFont="1" applyFill="1" applyBorder="1"/>
    <xf numFmtId="170" fontId="4" fillId="0" borderId="3" xfId="0" applyNumberFormat="1" applyFont="1" applyBorder="1" applyAlignment="1">
      <alignment horizontal="right"/>
    </xf>
    <xf numFmtId="170" fontId="4" fillId="39" borderId="6" xfId="0" applyNumberFormat="1" applyFont="1" applyFill="1" applyBorder="1" applyAlignment="1">
      <alignment horizontal="right"/>
    </xf>
    <xf numFmtId="0" fontId="7" fillId="0" borderId="33" xfId="0" applyFont="1" applyBorder="1" applyAlignment="1">
      <alignment horizontal="center" vertical="top" wrapText="1"/>
    </xf>
    <xf numFmtId="0" fontId="7" fillId="0" borderId="34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top" wrapText="1"/>
    </xf>
    <xf numFmtId="0" fontId="3" fillId="0" borderId="0" xfId="0" applyFont="1" applyFill="1" applyAlignment="1"/>
    <xf numFmtId="0" fontId="9" fillId="0" borderId="0" xfId="0" applyFont="1" applyFill="1" applyAlignment="1">
      <alignment horizontal="right"/>
    </xf>
    <xf numFmtId="0" fontId="4" fillId="0" borderId="6" xfId="0" applyFont="1" applyFill="1" applyBorder="1"/>
    <xf numFmtId="0" fontId="3" fillId="0" borderId="38" xfId="0" applyFont="1" applyBorder="1"/>
    <xf numFmtId="0" fontId="10" fillId="0" borderId="0" xfId="0" applyFont="1"/>
    <xf numFmtId="170" fontId="7" fillId="0" borderId="0" xfId="0" applyNumberFormat="1" applyFont="1" applyFill="1" applyAlignment="1">
      <alignment horizontal="center"/>
    </xf>
    <xf numFmtId="0" fontId="3" fillId="39" borderId="24" xfId="0" applyFont="1" applyFill="1" applyBorder="1" applyAlignment="1">
      <alignment horizontal="center" vertical="center"/>
    </xf>
    <xf numFmtId="0" fontId="3" fillId="39" borderId="25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</cellXfs>
  <cellStyles count="449">
    <cellStyle name="_Приложение I.13" xfId="2"/>
    <cellStyle name="_Приложение I.13 2" xfId="3"/>
    <cellStyle name="_Приложение I.13_~6498020" xfId="4"/>
    <cellStyle name="_Приложение I.13_~6498020_Книга1" xfId="5"/>
    <cellStyle name="_Приложение I.13_~6498020_Книга1 2" xfId="6"/>
    <cellStyle name="_Приложение I.13_~6498020_Книга1_Приложение I" xfId="7"/>
    <cellStyle name="_Приложение I.13_~6498020_Книга1_Приложение I.9" xfId="8"/>
    <cellStyle name="_Приложение I.13_~6498020_Прил I  торговля 9мес 13)" xfId="9"/>
    <cellStyle name="_Приложение I.13_~6498020_Прил I торговля 9м14" xfId="10"/>
    <cellStyle name="_Приложение I.13_Книга1" xfId="11"/>
    <cellStyle name="_Приложение I.13_Книга1_Книга1" xfId="12"/>
    <cellStyle name="_Приложение I.13_Книга1_Книга1 2" xfId="13"/>
    <cellStyle name="_Приложение I.13_Книга1_Книга1_Приложение I" xfId="14"/>
    <cellStyle name="_Приложение I.13_Книга1_Книга1_Приложение I.9" xfId="15"/>
    <cellStyle name="_Приложение I.13_Книга1_Прил I  торговля 9мес 13)" xfId="16"/>
    <cellStyle name="_Приложение I.13_Книга1_Прил I торговля 9м14" xfId="17"/>
    <cellStyle name="_Приложение I.13_Прил I  торговля 9мес 13)" xfId="18"/>
    <cellStyle name="_Приложение I.13_рус Приложение 1.5_ услуги" xfId="19"/>
    <cellStyle name="_Приложение I.13_рус Приложение 1.5_ услуги_Книга1" xfId="20"/>
    <cellStyle name="_Приложение I.13_рус Приложение 1.5_ услуги_Книга1 2" xfId="21"/>
    <cellStyle name="_Приложение I.13_рус Приложение 1.5_ услуги_Книга1_Приложение I" xfId="22"/>
    <cellStyle name="_Приложение I.13_рус Приложение 1.5_ услуги_Книга1_Приложение I.9" xfId="23"/>
    <cellStyle name="_Приложение I.13_рус Приложение 1.5_ услуги_Прил I  торговля 9мес 13)" xfId="24"/>
    <cellStyle name="_Приложение I.13_рус Приложение 1.5_ услуги_Прил I торговля 9м14" xfId="25"/>
    <cellStyle name="_Приложение I.13_рус Приложение 1.6_усл.по зонам" xfId="26"/>
    <cellStyle name="20% - Акцент1 2" xfId="27"/>
    <cellStyle name="20% - Акцент1 2 2" xfId="28"/>
    <cellStyle name="20% - Акцент1 3" xfId="29"/>
    <cellStyle name="20% - Акцент1 4" xfId="30"/>
    <cellStyle name="20% - Акцент1 5" xfId="31"/>
    <cellStyle name="20% - Акцент1 6" xfId="32"/>
    <cellStyle name="20% - Акцент2 2" xfId="33"/>
    <cellStyle name="20% - Акцент2 2 2" xfId="34"/>
    <cellStyle name="20% - Акцент2 3" xfId="35"/>
    <cellStyle name="20% - Акцент2 4" xfId="36"/>
    <cellStyle name="20% - Акцент2 5" xfId="37"/>
    <cellStyle name="20% - Акцент2 6" xfId="38"/>
    <cellStyle name="20% - Акцент3 2" xfId="39"/>
    <cellStyle name="20% - Акцент3 2 2" xfId="40"/>
    <cellStyle name="20% - Акцент3 3" xfId="41"/>
    <cellStyle name="20% - Акцент3 4" xfId="42"/>
    <cellStyle name="20% - Акцент3 5" xfId="43"/>
    <cellStyle name="20% - Акцент3 6" xfId="44"/>
    <cellStyle name="20% - Акцент4 2" xfId="45"/>
    <cellStyle name="20% - Акцент4 2 2" xfId="46"/>
    <cellStyle name="20% - Акцент4 3" xfId="47"/>
    <cellStyle name="20% - Акцент4 4" xfId="48"/>
    <cellStyle name="20% - Акцент4 5" xfId="49"/>
    <cellStyle name="20% - Акцент4 6" xfId="50"/>
    <cellStyle name="20% - Акцент5 2" xfId="51"/>
    <cellStyle name="20% - Акцент5 2 2" xfId="52"/>
    <cellStyle name="20% - Акцент5 3" xfId="53"/>
    <cellStyle name="20% - Акцент5 4" xfId="54"/>
    <cellStyle name="20% - Акцент5 5" xfId="55"/>
    <cellStyle name="20% - Акцент5 6" xfId="56"/>
    <cellStyle name="20% - Акцент6 2" xfId="57"/>
    <cellStyle name="20% - Акцент6 2 2" xfId="58"/>
    <cellStyle name="20% - Акцент6 3" xfId="59"/>
    <cellStyle name="20% - Акцент6 4" xfId="60"/>
    <cellStyle name="20% - Акцент6 5" xfId="61"/>
    <cellStyle name="20% - Акцент6 6" xfId="62"/>
    <cellStyle name="40% - Акцент1 2" xfId="63"/>
    <cellStyle name="40% - Акцент1 2 2" xfId="64"/>
    <cellStyle name="40% - Акцент1 3" xfId="65"/>
    <cellStyle name="40% - Акцент1 4" xfId="66"/>
    <cellStyle name="40% - Акцент1 5" xfId="67"/>
    <cellStyle name="40% - Акцент1 6" xfId="68"/>
    <cellStyle name="40% - Акцент2 2" xfId="69"/>
    <cellStyle name="40% - Акцент2 3" xfId="70"/>
    <cellStyle name="40% - Акцент2 4" xfId="71"/>
    <cellStyle name="40% - Акцент2 5" xfId="72"/>
    <cellStyle name="40% - Акцент2 6" xfId="73"/>
    <cellStyle name="40% - Акцент3 2" xfId="74"/>
    <cellStyle name="40% - Акцент3 2 2" xfId="75"/>
    <cellStyle name="40% - Акцент3 3" xfId="76"/>
    <cellStyle name="40% - Акцент3 4" xfId="77"/>
    <cellStyle name="40% - Акцент3 5" xfId="78"/>
    <cellStyle name="40% - Акцент3 6" xfId="79"/>
    <cellStyle name="40% - Акцент4 2" xfId="80"/>
    <cellStyle name="40% - Акцент4 2 2" xfId="81"/>
    <cellStyle name="40% - Акцент4 3" xfId="82"/>
    <cellStyle name="40% - Акцент4 4" xfId="83"/>
    <cellStyle name="40% - Акцент4 5" xfId="84"/>
    <cellStyle name="40% - Акцент4 6" xfId="85"/>
    <cellStyle name="40% - Акцент5 2" xfId="86"/>
    <cellStyle name="40% - Акцент5 2 2" xfId="87"/>
    <cellStyle name="40% - Акцент5 3" xfId="88"/>
    <cellStyle name="40% - Акцент5 4" xfId="89"/>
    <cellStyle name="40% - Акцент5 5" xfId="90"/>
    <cellStyle name="40% - Акцент5 6" xfId="91"/>
    <cellStyle name="40% - Акцент6 2" xfId="92"/>
    <cellStyle name="40% - Акцент6 2 2" xfId="93"/>
    <cellStyle name="40% - Акцент6 3" xfId="94"/>
    <cellStyle name="40% - Акцент6 4" xfId="95"/>
    <cellStyle name="40% - Акцент6 5" xfId="96"/>
    <cellStyle name="40% - Акцент6 6" xfId="97"/>
    <cellStyle name="60% - Акцент1 2" xfId="98"/>
    <cellStyle name="60% - Акцент1 2 2" xfId="99"/>
    <cellStyle name="60% - Акцент1 3" xfId="100"/>
    <cellStyle name="60% - Акцент1 4" xfId="101"/>
    <cellStyle name="60% - Акцент1 5" xfId="102"/>
    <cellStyle name="60% - Акцент1 6" xfId="103"/>
    <cellStyle name="60% - Акцент2 2" xfId="104"/>
    <cellStyle name="60% - Акцент2 3" xfId="105"/>
    <cellStyle name="60% - Акцент2 4" xfId="106"/>
    <cellStyle name="60% - Акцент2 5" xfId="107"/>
    <cellStyle name="60% - Акцент2 6" xfId="108"/>
    <cellStyle name="60% - Акцент3 2" xfId="109"/>
    <cellStyle name="60% - Акцент3 2 2" xfId="110"/>
    <cellStyle name="60% - Акцент3 3" xfId="111"/>
    <cellStyle name="60% - Акцент3 4" xfId="112"/>
    <cellStyle name="60% - Акцент3 5" xfId="113"/>
    <cellStyle name="60% - Акцент3 6" xfId="114"/>
    <cellStyle name="60% - Акцент4 2" xfId="115"/>
    <cellStyle name="60% - Акцент4 2 2" xfId="116"/>
    <cellStyle name="60% - Акцент4 3" xfId="117"/>
    <cellStyle name="60% - Акцент4 4" xfId="118"/>
    <cellStyle name="60% - Акцент4 5" xfId="119"/>
    <cellStyle name="60% - Акцент4 6" xfId="120"/>
    <cellStyle name="60% - Акцент5 2" xfId="121"/>
    <cellStyle name="60% - Акцент5 2 2" xfId="122"/>
    <cellStyle name="60% - Акцент5 3" xfId="123"/>
    <cellStyle name="60% - Акцент5 4" xfId="124"/>
    <cellStyle name="60% - Акцент5 5" xfId="125"/>
    <cellStyle name="60% - Акцент5 6" xfId="126"/>
    <cellStyle name="60% - Акцент6 2" xfId="127"/>
    <cellStyle name="60% - Акцент6 2 2" xfId="128"/>
    <cellStyle name="60% - Акцент6 3" xfId="129"/>
    <cellStyle name="60% - Акцент6 4" xfId="130"/>
    <cellStyle name="60% - Акцент6 5" xfId="131"/>
    <cellStyle name="60% - Акцент6 6" xfId="132"/>
    <cellStyle name="Comma" xfId="133"/>
    <cellStyle name="Comma [0]_Book2" xfId="134"/>
    <cellStyle name="Comma_Book2" xfId="135"/>
    <cellStyle name="Comma0" xfId="136"/>
    <cellStyle name="Currency" xfId="137"/>
    <cellStyle name="Currency [0]_Book2" xfId="138"/>
    <cellStyle name="Currency_Book2" xfId="139"/>
    <cellStyle name="Currency0" xfId="140"/>
    <cellStyle name="Date" xfId="141"/>
    <cellStyle name="Fixed" xfId="142"/>
    <cellStyle name="Heading 1" xfId="143"/>
    <cellStyle name="Heading 2" xfId="144"/>
    <cellStyle name="Iau?iue_?ac?.oaa.90-92" xfId="145"/>
    <cellStyle name="Îáû÷íûé_93ãîä (2)" xfId="146"/>
    <cellStyle name="normal" xfId="147"/>
    <cellStyle name="Ouny?e [0]_Eeno1" xfId="148"/>
    <cellStyle name="Ouny?e_Eeno1" xfId="149"/>
    <cellStyle name="Òûñÿ÷è [0]_Ëèñò1" xfId="150"/>
    <cellStyle name="Òûñÿ÷è_Ëèñò1" xfId="151"/>
    <cellStyle name="Percent" xfId="152"/>
    <cellStyle name="S10" xfId="153"/>
    <cellStyle name="S12" xfId="154"/>
    <cellStyle name="S13" xfId="155"/>
    <cellStyle name="S14" xfId="156"/>
    <cellStyle name="S15" xfId="157"/>
    <cellStyle name="S16" xfId="158"/>
    <cellStyle name="S2" xfId="159"/>
    <cellStyle name="S3_mis_НПС(объем)" xfId="160"/>
    <cellStyle name="S4 3 2" xfId="161"/>
    <cellStyle name="S4_mis_НПС(объем)" xfId="162"/>
    <cellStyle name="S5_mis_НПС(объем)" xfId="163"/>
    <cellStyle name="S6" xfId="164"/>
    <cellStyle name="S7" xfId="165"/>
    <cellStyle name="S8_mis_НПС(объем)" xfId="166"/>
    <cellStyle name="S9_mis_НПС(объем)" xfId="167"/>
    <cellStyle name="SAPBEXaggData" xfId="168"/>
    <cellStyle name="SAPBEXaggDataEmph" xfId="169"/>
    <cellStyle name="SAPBEXaggItem" xfId="170"/>
    <cellStyle name="SAPBEXaggItemX" xfId="171"/>
    <cellStyle name="SAPBEXchaText" xfId="172"/>
    <cellStyle name="SAPBEXexcBad7" xfId="173"/>
    <cellStyle name="SAPBEXexcBad8" xfId="174"/>
    <cellStyle name="SAPBEXexcBad9" xfId="175"/>
    <cellStyle name="SAPBEXexcCritical4" xfId="176"/>
    <cellStyle name="SAPBEXexcCritical5" xfId="177"/>
    <cellStyle name="SAPBEXexcCritical6" xfId="178"/>
    <cellStyle name="SAPBEXexcGood1" xfId="179"/>
    <cellStyle name="SAPBEXexcGood2" xfId="180"/>
    <cellStyle name="SAPBEXexcGood3" xfId="181"/>
    <cellStyle name="SAPBEXfilterDrill" xfId="182"/>
    <cellStyle name="SAPBEXfilterItem" xfId="183"/>
    <cellStyle name="SAPBEXfilterText" xfId="184"/>
    <cellStyle name="SAPBEXfilterText 2" xfId="185"/>
    <cellStyle name="SAPBEXfilterText 2 2" xfId="186"/>
    <cellStyle name="SAPBEXfilterText 2_Книга1" xfId="187"/>
    <cellStyle name="SAPBEXfilterText_~6498020" xfId="188"/>
    <cellStyle name="SAPBEXformats" xfId="189"/>
    <cellStyle name="SAPBEXheaderItem" xfId="190"/>
    <cellStyle name="SAPBEXheaderItem 2" xfId="191"/>
    <cellStyle name="SAPBEXheaderItem 2 2" xfId="192"/>
    <cellStyle name="SAPBEXheaderItem 2_Книга1" xfId="193"/>
    <cellStyle name="SAPBEXheaderItem_~6498020" xfId="194"/>
    <cellStyle name="SAPBEXheaderText" xfId="195"/>
    <cellStyle name="SAPBEXheaderText 2" xfId="196"/>
    <cellStyle name="SAPBEXheaderText 2 2" xfId="197"/>
    <cellStyle name="SAPBEXheaderText 2_Книга1" xfId="198"/>
    <cellStyle name="SAPBEXheaderText_~6498020" xfId="199"/>
    <cellStyle name="SAPBEXHLevel0" xfId="200"/>
    <cellStyle name="SAPBEXHLevel0 2" xfId="201"/>
    <cellStyle name="SAPBEXHLevel0 2 2" xfId="202"/>
    <cellStyle name="SAPBEXHLevel0 2_Книга1" xfId="203"/>
    <cellStyle name="SAPBEXHLevel0_~6498020" xfId="204"/>
    <cellStyle name="SAPBEXHLevel0X" xfId="205"/>
    <cellStyle name="SAPBEXHLevel0X 2" xfId="206"/>
    <cellStyle name="SAPBEXHLevel0X 2 2" xfId="207"/>
    <cellStyle name="SAPBEXHLevel0X 2_Книга1" xfId="208"/>
    <cellStyle name="SAPBEXHLevel0X_~6498020" xfId="209"/>
    <cellStyle name="SAPBEXHLevel1" xfId="210"/>
    <cellStyle name="SAPBEXHLevel1 2" xfId="211"/>
    <cellStyle name="SAPBEXHLevel1 2 2" xfId="212"/>
    <cellStyle name="SAPBEXHLevel1 2_Книга1" xfId="213"/>
    <cellStyle name="SAPBEXHLevel1_~6498020" xfId="214"/>
    <cellStyle name="SAPBEXHLevel1X" xfId="215"/>
    <cellStyle name="SAPBEXHLevel1X 2" xfId="216"/>
    <cellStyle name="SAPBEXHLevel1X 2 2" xfId="217"/>
    <cellStyle name="SAPBEXHLevel1X 2_Книга1" xfId="218"/>
    <cellStyle name="SAPBEXHLevel1X_~6498020" xfId="219"/>
    <cellStyle name="SAPBEXHLevel2" xfId="220"/>
    <cellStyle name="SAPBEXHLevel2 2" xfId="221"/>
    <cellStyle name="SAPBEXHLevel2 2 2" xfId="222"/>
    <cellStyle name="SAPBEXHLevel2 2_Книга1" xfId="223"/>
    <cellStyle name="SAPBEXHLevel2_~6498020" xfId="224"/>
    <cellStyle name="SAPBEXHLevel2X" xfId="225"/>
    <cellStyle name="SAPBEXHLevel2X 2" xfId="226"/>
    <cellStyle name="SAPBEXHLevel2X 2 2" xfId="227"/>
    <cellStyle name="SAPBEXHLevel2X 2_Книга1" xfId="228"/>
    <cellStyle name="SAPBEXHLevel2X_~6498020" xfId="229"/>
    <cellStyle name="SAPBEXHLevel3" xfId="230"/>
    <cellStyle name="SAPBEXHLevel3 2" xfId="231"/>
    <cellStyle name="SAPBEXHLevel3 2 2" xfId="232"/>
    <cellStyle name="SAPBEXHLevel3 2_Книга1" xfId="233"/>
    <cellStyle name="SAPBEXHLevel3_~6498020" xfId="234"/>
    <cellStyle name="SAPBEXHLevel3X" xfId="235"/>
    <cellStyle name="SAPBEXHLevel3X 2" xfId="236"/>
    <cellStyle name="SAPBEXHLevel3X 2 2" xfId="237"/>
    <cellStyle name="SAPBEXHLevel3X 2_Книга1" xfId="238"/>
    <cellStyle name="SAPBEXHLevel3X_~6498020" xfId="239"/>
    <cellStyle name="SAPBEXresData" xfId="240"/>
    <cellStyle name="SAPBEXresDataEmph" xfId="241"/>
    <cellStyle name="SAPBEXresItem" xfId="242"/>
    <cellStyle name="SAPBEXresItemX" xfId="243"/>
    <cellStyle name="SAPBEXstdData" xfId="244"/>
    <cellStyle name="SAPBEXstdDataEmph" xfId="245"/>
    <cellStyle name="SAPBEXstdItem" xfId="246"/>
    <cellStyle name="SAPBEXstdItemX" xfId="247"/>
    <cellStyle name="SAPBEXtitle" xfId="248"/>
    <cellStyle name="SAPBEXtitle 2" xfId="249"/>
    <cellStyle name="SAPBEXtitle 2 2" xfId="250"/>
    <cellStyle name="SAPBEXtitle 2_Книга1" xfId="251"/>
    <cellStyle name="SAPBEXtitle_~6498020" xfId="252"/>
    <cellStyle name="SAPBEXundefined" xfId="253"/>
    <cellStyle name="Total" xfId="254"/>
    <cellStyle name="Акцент1 2" xfId="255"/>
    <cellStyle name="Акцент1 2 2" xfId="256"/>
    <cellStyle name="Акцент1 3" xfId="257"/>
    <cellStyle name="Акцент1 4" xfId="258"/>
    <cellStyle name="Акцент1 5" xfId="259"/>
    <cellStyle name="Акцент1 6" xfId="260"/>
    <cellStyle name="Акцент2 2" xfId="261"/>
    <cellStyle name="Акцент2 3" xfId="262"/>
    <cellStyle name="Акцент2 4" xfId="263"/>
    <cellStyle name="Акцент2 5" xfId="264"/>
    <cellStyle name="Акцент2 6" xfId="265"/>
    <cellStyle name="Акцент3 2" xfId="266"/>
    <cellStyle name="Акцент3 3" xfId="267"/>
    <cellStyle name="Акцент3 4" xfId="268"/>
    <cellStyle name="Акцент3 5" xfId="269"/>
    <cellStyle name="Акцент3 6" xfId="270"/>
    <cellStyle name="Акцент4 2" xfId="271"/>
    <cellStyle name="Акцент4 2 2" xfId="272"/>
    <cellStyle name="Акцент4 3" xfId="273"/>
    <cellStyle name="Акцент4 4" xfId="274"/>
    <cellStyle name="Акцент4 5" xfId="275"/>
    <cellStyle name="Акцент4 6" xfId="276"/>
    <cellStyle name="Акцент5 2" xfId="277"/>
    <cellStyle name="Акцент5 3" xfId="278"/>
    <cellStyle name="Акцент5 4" xfId="279"/>
    <cellStyle name="Акцент5 5" xfId="280"/>
    <cellStyle name="Акцент5 6" xfId="281"/>
    <cellStyle name="Акцент6 2" xfId="282"/>
    <cellStyle name="Акцент6 2 2" xfId="283"/>
    <cellStyle name="Акцент6 3" xfId="284"/>
    <cellStyle name="Акцент6 4" xfId="285"/>
    <cellStyle name="Акцент6 5" xfId="286"/>
    <cellStyle name="Акцент6 6" xfId="287"/>
    <cellStyle name="Ввод  2" xfId="288"/>
    <cellStyle name="Ввод  3" xfId="289"/>
    <cellStyle name="Ввод  4" xfId="290"/>
    <cellStyle name="Ввод  5" xfId="291"/>
    <cellStyle name="Ввод  6" xfId="292"/>
    <cellStyle name="Вывод 2" xfId="293"/>
    <cellStyle name="Вывод 2 2" xfId="294"/>
    <cellStyle name="Вывод 2_Приложение I.8. Баланс вторичных доходов" xfId="295"/>
    <cellStyle name="Вывод 3" xfId="296"/>
    <cellStyle name="Вывод 4" xfId="297"/>
    <cellStyle name="Вывод 5" xfId="298"/>
    <cellStyle name="Вывод 6" xfId="299"/>
    <cellStyle name="Вычисление 2" xfId="300"/>
    <cellStyle name="Вычисление 2 2" xfId="301"/>
    <cellStyle name="Вычисление 2_Приложение I.8. Баланс вторичных доходов" xfId="302"/>
    <cellStyle name="Вычисление 3" xfId="303"/>
    <cellStyle name="Вычисление 4" xfId="304"/>
    <cellStyle name="Вычисление 5" xfId="305"/>
    <cellStyle name="Вычисление 6" xfId="306"/>
    <cellStyle name="Денежный 2" xfId="307"/>
    <cellStyle name="Заголовок 1 2" xfId="308"/>
    <cellStyle name="Заголовок 1 2 2" xfId="309"/>
    <cellStyle name="Заголовок 1 2_Приложение I.8. Баланс вторичных доходов" xfId="310"/>
    <cellStyle name="Заголовок 1 3" xfId="311"/>
    <cellStyle name="Заголовок 1 4" xfId="312"/>
    <cellStyle name="Заголовок 1 5" xfId="313"/>
    <cellStyle name="Заголовок 1 6" xfId="314"/>
    <cellStyle name="Заголовок 2 2" xfId="315"/>
    <cellStyle name="Заголовок 2 2 2" xfId="316"/>
    <cellStyle name="Заголовок 2 2_Приложение I.8. Баланс вторичных доходов" xfId="317"/>
    <cellStyle name="Заголовок 2 3" xfId="318"/>
    <cellStyle name="Заголовок 2 4" xfId="319"/>
    <cellStyle name="Заголовок 2 5" xfId="320"/>
    <cellStyle name="Заголовок 2 6" xfId="321"/>
    <cellStyle name="Заголовок 3 2" xfId="322"/>
    <cellStyle name="Заголовок 3 2 2" xfId="323"/>
    <cellStyle name="Заголовок 3 2_Приложение I.8. Баланс вторичных доходов" xfId="324"/>
    <cellStyle name="Заголовок 3 3" xfId="325"/>
    <cellStyle name="Заголовок 3 4" xfId="326"/>
    <cellStyle name="Заголовок 3 5" xfId="327"/>
    <cellStyle name="Заголовок 3 6" xfId="328"/>
    <cellStyle name="Заголовок 4 2" xfId="329"/>
    <cellStyle name="Заголовок 4 2 2" xfId="330"/>
    <cellStyle name="Заголовок 4 3" xfId="331"/>
    <cellStyle name="Заголовок 4 4" xfId="332"/>
    <cellStyle name="Заголовок 4 5" xfId="333"/>
    <cellStyle name="Заголовок 4 6" xfId="334"/>
    <cellStyle name="Итог 2" xfId="335"/>
    <cellStyle name="Итог 2 2" xfId="336"/>
    <cellStyle name="Итог 2_Приложение I.8. Баланс вторичных доходов" xfId="337"/>
    <cellStyle name="Итог 3" xfId="338"/>
    <cellStyle name="Итог 4" xfId="339"/>
    <cellStyle name="Итог 5" xfId="340"/>
    <cellStyle name="Итог 6" xfId="341"/>
    <cellStyle name="Контрольная ячейка 2" xfId="342"/>
    <cellStyle name="Контрольная ячейка 3" xfId="343"/>
    <cellStyle name="Контрольная ячейка 4" xfId="344"/>
    <cellStyle name="Контрольная ячейка 5" xfId="345"/>
    <cellStyle name="Контрольная ячейка 6" xfId="346"/>
    <cellStyle name="Название 2" xfId="347"/>
    <cellStyle name="Название 2 2" xfId="348"/>
    <cellStyle name="Название 3" xfId="349"/>
    <cellStyle name="Название 4" xfId="350"/>
    <cellStyle name="Название 5" xfId="351"/>
    <cellStyle name="Название 6" xfId="352"/>
    <cellStyle name="Нейтральный 2" xfId="353"/>
    <cellStyle name="Нейтральный 2 2" xfId="354"/>
    <cellStyle name="Нейтральный 3" xfId="355"/>
    <cellStyle name="Нейтральный 4" xfId="356"/>
    <cellStyle name="Нейтральный 5" xfId="357"/>
    <cellStyle name="Нейтральный 6" xfId="358"/>
    <cellStyle name="Обычный" xfId="0" builtinId="0"/>
    <cellStyle name="Обычный 2" xfId="359"/>
    <cellStyle name="Обычный 2 2" xfId="360"/>
    <cellStyle name="Обычный 2 2 2" xfId="361"/>
    <cellStyle name="Обычный 2 2 2 2" xfId="362"/>
    <cellStyle name="Обычный 2 2 2 2 2" xfId="363"/>
    <cellStyle name="Обычный 2 2 2 2 2 2" xfId="364"/>
    <cellStyle name="Обычный 2 2 2 2 2 2 2" xfId="365"/>
    <cellStyle name="Обычный 2 2 2 2 2 2 2 2" xfId="366"/>
    <cellStyle name="Обычный 2 2 2 2 2 3" xfId="367"/>
    <cellStyle name="Обычный 2 2 2 2 3" xfId="368"/>
    <cellStyle name="Обычный 2 2 2 3" xfId="369"/>
    <cellStyle name="Обычный 2 2 2 4" xfId="370"/>
    <cellStyle name="Обычный 2 2 3" xfId="371"/>
    <cellStyle name="Обычный 2 2 4" xfId="372"/>
    <cellStyle name="Обычный 2 3" xfId="373"/>
    <cellStyle name="Обычный 2 4" xfId="374"/>
    <cellStyle name="Обычный 2 5" xfId="375"/>
    <cellStyle name="Обычный 2 6" xfId="376"/>
    <cellStyle name="Обычный 2_~6498020" xfId="377"/>
    <cellStyle name="Обычный 21 2" xfId="378"/>
    <cellStyle name="Обычный 3" xfId="379"/>
    <cellStyle name="Обычный 3 2" xfId="380"/>
    <cellStyle name="Обычный 3 3" xfId="381"/>
    <cellStyle name="Обычный 3 3 2" xfId="382"/>
    <cellStyle name="Обычный 3 4" xfId="383"/>
    <cellStyle name="Обычный 3 5" xfId="384"/>
    <cellStyle name="Обычный 3 5 2" xfId="385"/>
    <cellStyle name="Обычный 3 5 3" xfId="386"/>
    <cellStyle name="Обычный 3 5 4" xfId="387"/>
    <cellStyle name="Обычный 3 6" xfId="388"/>
    <cellStyle name="Обычный 3 7" xfId="389"/>
    <cellStyle name="Обычный 3 8" xfId="390"/>
    <cellStyle name="Обычный 3 9" xfId="391"/>
    <cellStyle name="Обычный 4" xfId="392"/>
    <cellStyle name="Обычный 4 2" xfId="393"/>
    <cellStyle name="Обычный 4 3" xfId="394"/>
    <cellStyle name="Обычный 4 4" xfId="395"/>
    <cellStyle name="Обычный 5 2" xfId="396"/>
    <cellStyle name="Обычный 5 3" xfId="397"/>
    <cellStyle name="Обычный 5 4" xfId="398"/>
    <cellStyle name="Обычный 6 2" xfId="399"/>
    <cellStyle name="Обычный 6 3" xfId="400"/>
    <cellStyle name="Обычный 6 4" xfId="401"/>
    <cellStyle name="Обычный 7 2" xfId="402"/>
    <cellStyle name="Обычный 7 3" xfId="403"/>
    <cellStyle name="Обычный_Кварт" xfId="1"/>
    <cellStyle name="Плохой 2" xfId="404"/>
    <cellStyle name="Плохой 2 2" xfId="405"/>
    <cellStyle name="Плохой 3" xfId="406"/>
    <cellStyle name="Плохой 4" xfId="407"/>
    <cellStyle name="Плохой 5" xfId="408"/>
    <cellStyle name="Плохой 6" xfId="409"/>
    <cellStyle name="Пояснение 2" xfId="410"/>
    <cellStyle name="Пояснение 3" xfId="411"/>
    <cellStyle name="Пояснение 4" xfId="412"/>
    <cellStyle name="Пояснение 5" xfId="413"/>
    <cellStyle name="Пояснение 6" xfId="414"/>
    <cellStyle name="Примечание 2" xfId="415"/>
    <cellStyle name="Примечание 2 2" xfId="416"/>
    <cellStyle name="Примечание 2_Приложение I.8. Баланс вторичных доходов" xfId="417"/>
    <cellStyle name="Примечание 3" xfId="418"/>
    <cellStyle name="Примечание 4" xfId="419"/>
    <cellStyle name="Примечание 5" xfId="420"/>
    <cellStyle name="Примечание 6" xfId="421"/>
    <cellStyle name="Процентный 2" xfId="422"/>
    <cellStyle name="Процентный 2 2" xfId="423"/>
    <cellStyle name="Процентный 2 3" xfId="424"/>
    <cellStyle name="Связанная ячейка 2" xfId="425"/>
    <cellStyle name="Связанная ячейка 2 2" xfId="426"/>
    <cellStyle name="Связанная ячейка 2_Приложение I.8. Баланс вторичных доходов" xfId="427"/>
    <cellStyle name="Связанная ячейка 3" xfId="428"/>
    <cellStyle name="Связанная ячейка 4" xfId="429"/>
    <cellStyle name="Связанная ячейка 5" xfId="430"/>
    <cellStyle name="Связанная ячейка 6" xfId="431"/>
    <cellStyle name="Стиль 1" xfId="432"/>
    <cellStyle name="Стиль 2" xfId="433"/>
    <cellStyle name="Текст предупреждения 2" xfId="434"/>
    <cellStyle name="Текст предупреждения 3" xfId="435"/>
    <cellStyle name="Текст предупреждения 4" xfId="436"/>
    <cellStyle name="Текст предупреждения 5" xfId="437"/>
    <cellStyle name="Текст предупреждения 6" xfId="438"/>
    <cellStyle name="Тысячи [0]_Модуль2" xfId="439"/>
    <cellStyle name="Тысячи_Sheet1" xfId="440"/>
    <cellStyle name="Финансовый 2" xfId="441"/>
    <cellStyle name="Финансовый 2 2" xfId="442"/>
    <cellStyle name="Хороший 2" xfId="443"/>
    <cellStyle name="Хороший 2 2" xfId="444"/>
    <cellStyle name="Хороший 3" xfId="445"/>
    <cellStyle name="Хороший 4" xfId="446"/>
    <cellStyle name="Хороший 5" xfId="447"/>
    <cellStyle name="Хороший 6" xfId="448"/>
  </cellStyles>
  <dxfs count="0"/>
  <tableStyles count="0" defaultTableStyle="TableStyleMedium9" defaultPivotStyle="PivotStyleLight16"/>
  <colors>
    <mruColors>
      <color rgb="FFEEEEEE"/>
      <color rgb="FFE8E8E8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3"/>
  <sheetViews>
    <sheetView tabSelected="1" zoomScale="90" zoomScaleNormal="90" workbookViewId="0">
      <pane xSplit="1" topLeftCell="AZ1" activePane="topRight" state="frozen"/>
      <selection pane="topRight" activeCell="BK42" sqref="BK42"/>
    </sheetView>
  </sheetViews>
  <sheetFormatPr defaultColWidth="8.88671875" defaultRowHeight="13.2"/>
  <cols>
    <col min="1" max="1" width="33.5546875" style="3" customWidth="1"/>
    <col min="2" max="2" width="14.5546875" style="3" customWidth="1"/>
    <col min="3" max="6" width="12.6640625" style="3" customWidth="1"/>
    <col min="7" max="7" width="4.5546875" style="3" customWidth="1"/>
    <col min="8" max="9" width="12.6640625" style="3" customWidth="1"/>
    <col min="10" max="10" width="13.5546875" style="3" customWidth="1"/>
    <col min="11" max="11" width="12.6640625" style="3" customWidth="1"/>
    <col min="12" max="12" width="13" style="3" customWidth="1"/>
    <col min="13" max="13" width="4.33203125" style="3" customWidth="1"/>
    <col min="14" max="14" width="13" style="3" customWidth="1"/>
    <col min="15" max="15" width="12.6640625" style="3" customWidth="1"/>
    <col min="16" max="16" width="13.88671875" style="3" customWidth="1"/>
    <col min="17" max="17" width="12.88671875" style="3" customWidth="1"/>
    <col min="18" max="18" width="13.33203125" style="3" customWidth="1"/>
    <col min="19" max="19" width="4.33203125" style="3" customWidth="1"/>
    <col min="20" max="20" width="13.33203125" style="3" customWidth="1"/>
    <col min="21" max="21" width="13.44140625" style="3" customWidth="1"/>
    <col min="22" max="22" width="13.5546875" style="3" customWidth="1"/>
    <col min="23" max="24" width="12.44140625" style="3" customWidth="1"/>
    <col min="25" max="25" width="3.88671875" style="3" customWidth="1"/>
    <col min="26" max="26" width="12.44140625" style="3" customWidth="1"/>
    <col min="27" max="27" width="12.88671875" style="3" customWidth="1"/>
    <col min="28" max="28" width="13.5546875" style="3" customWidth="1"/>
    <col min="29" max="29" width="13.44140625" style="3" customWidth="1"/>
    <col min="30" max="30" width="13.33203125" style="3" customWidth="1"/>
    <col min="31" max="31" width="4.44140625" style="3" customWidth="1"/>
    <col min="32" max="32" width="13.33203125" style="3" customWidth="1"/>
    <col min="33" max="33" width="13.6640625" style="3" customWidth="1"/>
    <col min="34" max="34" width="13.33203125" style="3" customWidth="1"/>
    <col min="35" max="35" width="12.33203125" style="3" customWidth="1"/>
    <col min="36" max="36" width="13.6640625" style="3" customWidth="1"/>
    <col min="37" max="37" width="4.109375" style="3" customWidth="1"/>
    <col min="38" max="38" width="13.6640625" style="3" customWidth="1"/>
    <col min="39" max="39" width="13.5546875" style="3" customWidth="1"/>
    <col min="40" max="41" width="14.109375" style="3" bestFit="1" customWidth="1"/>
    <col min="42" max="42" width="12.33203125" style="3" customWidth="1"/>
    <col min="43" max="43" width="4.44140625" style="3" customWidth="1"/>
    <col min="44" max="44" width="12.33203125" style="3" customWidth="1"/>
    <col min="45" max="45" width="13.109375" style="3" customWidth="1"/>
    <col min="46" max="46" width="13.5546875" style="3" customWidth="1"/>
    <col min="47" max="47" width="14.44140625" style="3" customWidth="1"/>
    <col min="48" max="48" width="14" style="3" customWidth="1"/>
    <col min="49" max="49" width="4.33203125" style="3" customWidth="1"/>
    <col min="50" max="50" width="14" style="3" customWidth="1"/>
    <col min="51" max="51" width="13.6640625" style="3" customWidth="1"/>
    <col min="52" max="52" width="12.33203125" style="3" customWidth="1"/>
    <col min="53" max="53" width="14.44140625" style="3" customWidth="1"/>
    <col min="54" max="54" width="14.109375" style="3" customWidth="1"/>
    <col min="55" max="55" width="4.5546875" style="3" customWidth="1"/>
    <col min="56" max="56" width="14.109375" style="3" customWidth="1"/>
    <col min="57" max="60" width="12.88671875" style="3" customWidth="1"/>
    <col min="61" max="61" width="5.88671875" style="3" customWidth="1"/>
    <col min="62" max="62" width="13.5546875" style="3" bestFit="1" customWidth="1"/>
    <col min="63" max="63" width="12.5546875" style="3" bestFit="1" customWidth="1"/>
    <col min="64" max="66" width="13.109375" style="3" bestFit="1" customWidth="1"/>
    <col min="67" max="16384" width="8.88671875" style="3"/>
  </cols>
  <sheetData>
    <row r="1" spans="1:78" ht="20.399999999999999" customHeight="1">
      <c r="A1" s="43" t="s">
        <v>38</v>
      </c>
      <c r="B1" s="1"/>
      <c r="C1" s="2"/>
      <c r="D1" s="2"/>
      <c r="E1" s="2"/>
      <c r="F1" s="2"/>
      <c r="G1" s="2"/>
      <c r="H1" s="2"/>
    </row>
    <row r="2" spans="1:78" ht="13.8" thickBot="1">
      <c r="A2" s="2"/>
      <c r="B2" s="2"/>
      <c r="C2" s="4"/>
      <c r="D2" s="4"/>
      <c r="E2" s="2"/>
      <c r="F2" s="44" t="s">
        <v>18</v>
      </c>
      <c r="L2" s="44" t="s">
        <v>18</v>
      </c>
      <c r="R2" s="44" t="s">
        <v>18</v>
      </c>
      <c r="V2" s="4"/>
      <c r="X2" s="44" t="s">
        <v>18</v>
      </c>
      <c r="AD2" s="44" t="s">
        <v>18</v>
      </c>
      <c r="AJ2" s="44" t="s">
        <v>18</v>
      </c>
      <c r="AP2" s="44" t="s">
        <v>18</v>
      </c>
      <c r="AS2" s="4"/>
      <c r="AT2" s="4"/>
      <c r="AV2" s="44" t="s">
        <v>18</v>
      </c>
      <c r="AW2" s="4"/>
      <c r="AX2" s="4"/>
      <c r="BB2" s="44" t="s">
        <v>18</v>
      </c>
      <c r="BC2" s="4"/>
      <c r="BD2" s="4"/>
      <c r="BF2" s="4"/>
      <c r="BH2" s="44" t="s">
        <v>18</v>
      </c>
      <c r="BN2" s="44" t="s">
        <v>18</v>
      </c>
    </row>
    <row r="3" spans="1:78" s="6" customFormat="1" ht="23.4" customHeight="1">
      <c r="A3" s="54"/>
      <c r="B3" s="49" t="s">
        <v>19</v>
      </c>
      <c r="C3" s="51" t="s">
        <v>29</v>
      </c>
      <c r="D3" s="52"/>
      <c r="E3" s="52"/>
      <c r="F3" s="53"/>
      <c r="G3" s="33"/>
      <c r="H3" s="49" t="s">
        <v>20</v>
      </c>
      <c r="I3" s="51" t="s">
        <v>29</v>
      </c>
      <c r="J3" s="52"/>
      <c r="K3" s="52"/>
      <c r="L3" s="53"/>
      <c r="M3" s="33"/>
      <c r="N3" s="49" t="s">
        <v>21</v>
      </c>
      <c r="O3" s="51" t="s">
        <v>29</v>
      </c>
      <c r="P3" s="52"/>
      <c r="Q3" s="52"/>
      <c r="R3" s="53"/>
      <c r="S3" s="33"/>
      <c r="T3" s="49" t="s">
        <v>22</v>
      </c>
      <c r="U3" s="51" t="s">
        <v>29</v>
      </c>
      <c r="V3" s="52"/>
      <c r="W3" s="52"/>
      <c r="X3" s="53"/>
      <c r="Y3" s="33"/>
      <c r="Z3" s="49" t="s">
        <v>23</v>
      </c>
      <c r="AA3" s="51" t="s">
        <v>29</v>
      </c>
      <c r="AB3" s="52"/>
      <c r="AC3" s="52"/>
      <c r="AD3" s="53"/>
      <c r="AE3" s="33"/>
      <c r="AF3" s="49" t="s">
        <v>24</v>
      </c>
      <c r="AG3" s="51" t="s">
        <v>29</v>
      </c>
      <c r="AH3" s="52"/>
      <c r="AI3" s="52"/>
      <c r="AJ3" s="53"/>
      <c r="AK3" s="33"/>
      <c r="AL3" s="49" t="s">
        <v>25</v>
      </c>
      <c r="AM3" s="51" t="s">
        <v>29</v>
      </c>
      <c r="AN3" s="52"/>
      <c r="AO3" s="52"/>
      <c r="AP3" s="53"/>
      <c r="AQ3" s="33"/>
      <c r="AR3" s="49" t="s">
        <v>26</v>
      </c>
      <c r="AS3" s="51" t="s">
        <v>29</v>
      </c>
      <c r="AT3" s="52"/>
      <c r="AU3" s="52"/>
      <c r="AV3" s="53"/>
      <c r="AW3" s="33"/>
      <c r="AX3" s="49" t="s">
        <v>27</v>
      </c>
      <c r="AY3" s="51" t="s">
        <v>29</v>
      </c>
      <c r="AZ3" s="52"/>
      <c r="BA3" s="52"/>
      <c r="BB3" s="53"/>
      <c r="BC3" s="33"/>
      <c r="BD3" s="49" t="s">
        <v>28</v>
      </c>
      <c r="BE3" s="51" t="s">
        <v>29</v>
      </c>
      <c r="BF3" s="52"/>
      <c r="BG3" s="52"/>
      <c r="BH3" s="53"/>
      <c r="BI3" s="33"/>
      <c r="BJ3" s="49" t="s">
        <v>40</v>
      </c>
      <c r="BK3" s="51" t="s">
        <v>29</v>
      </c>
      <c r="BL3" s="52"/>
      <c r="BM3" s="52"/>
      <c r="BN3" s="53"/>
    </row>
    <row r="4" spans="1:78" s="6" customFormat="1" ht="19.2" customHeight="1" thickBot="1">
      <c r="A4" s="55"/>
      <c r="B4" s="50"/>
      <c r="C4" s="30" t="s">
        <v>0</v>
      </c>
      <c r="D4" s="31" t="s">
        <v>1</v>
      </c>
      <c r="E4" s="31" t="s">
        <v>2</v>
      </c>
      <c r="F4" s="32" t="s">
        <v>3</v>
      </c>
      <c r="G4" s="34"/>
      <c r="H4" s="50"/>
      <c r="I4" s="30" t="s">
        <v>0</v>
      </c>
      <c r="J4" s="31" t="s">
        <v>1</v>
      </c>
      <c r="K4" s="31" t="s">
        <v>2</v>
      </c>
      <c r="L4" s="32" t="s">
        <v>3</v>
      </c>
      <c r="M4" s="34"/>
      <c r="N4" s="50"/>
      <c r="O4" s="30" t="s">
        <v>0</v>
      </c>
      <c r="P4" s="31" t="s">
        <v>1</v>
      </c>
      <c r="Q4" s="31" t="s">
        <v>2</v>
      </c>
      <c r="R4" s="32" t="s">
        <v>3</v>
      </c>
      <c r="S4" s="34"/>
      <c r="T4" s="50"/>
      <c r="U4" s="30" t="s">
        <v>0</v>
      </c>
      <c r="V4" s="31" t="s">
        <v>1</v>
      </c>
      <c r="W4" s="31" t="s">
        <v>2</v>
      </c>
      <c r="X4" s="32" t="s">
        <v>3</v>
      </c>
      <c r="Y4" s="34"/>
      <c r="Z4" s="50"/>
      <c r="AA4" s="30" t="s">
        <v>0</v>
      </c>
      <c r="AB4" s="31" t="s">
        <v>1</v>
      </c>
      <c r="AC4" s="31" t="s">
        <v>2</v>
      </c>
      <c r="AD4" s="32" t="s">
        <v>3</v>
      </c>
      <c r="AE4" s="34"/>
      <c r="AF4" s="50"/>
      <c r="AG4" s="30" t="s">
        <v>0</v>
      </c>
      <c r="AH4" s="31" t="s">
        <v>1</v>
      </c>
      <c r="AI4" s="31" t="s">
        <v>2</v>
      </c>
      <c r="AJ4" s="32" t="s">
        <v>3</v>
      </c>
      <c r="AK4" s="34"/>
      <c r="AL4" s="50"/>
      <c r="AM4" s="30" t="s">
        <v>0</v>
      </c>
      <c r="AN4" s="31" t="s">
        <v>1</v>
      </c>
      <c r="AO4" s="31" t="s">
        <v>2</v>
      </c>
      <c r="AP4" s="32" t="s">
        <v>3</v>
      </c>
      <c r="AQ4" s="34"/>
      <c r="AR4" s="50"/>
      <c r="AS4" s="30" t="s">
        <v>0</v>
      </c>
      <c r="AT4" s="31" t="s">
        <v>1</v>
      </c>
      <c r="AU4" s="31" t="s">
        <v>2</v>
      </c>
      <c r="AV4" s="32" t="s">
        <v>3</v>
      </c>
      <c r="AW4" s="34"/>
      <c r="AX4" s="50"/>
      <c r="AY4" s="30" t="s">
        <v>0</v>
      </c>
      <c r="AZ4" s="31" t="s">
        <v>1</v>
      </c>
      <c r="BA4" s="31" t="s">
        <v>2</v>
      </c>
      <c r="BB4" s="32" t="s">
        <v>3</v>
      </c>
      <c r="BC4" s="34"/>
      <c r="BD4" s="50"/>
      <c r="BE4" s="30" t="s">
        <v>0</v>
      </c>
      <c r="BF4" s="31" t="s">
        <v>1</v>
      </c>
      <c r="BG4" s="31" t="s">
        <v>2</v>
      </c>
      <c r="BH4" s="32" t="s">
        <v>3</v>
      </c>
      <c r="BI4" s="34"/>
      <c r="BJ4" s="50"/>
      <c r="BK4" s="30" t="s">
        <v>0</v>
      </c>
      <c r="BL4" s="31" t="s">
        <v>1</v>
      </c>
      <c r="BM4" s="31" t="s">
        <v>2</v>
      </c>
      <c r="BN4" s="32" t="s">
        <v>3</v>
      </c>
    </row>
    <row r="5" spans="1:78" s="12" customFormat="1">
      <c r="A5" s="7" t="s">
        <v>4</v>
      </c>
      <c r="B5" s="35">
        <f t="shared" ref="B5:BB5" si="0">B6+B7+B10</f>
        <v>17510663.900000002</v>
      </c>
      <c r="C5" s="35">
        <f t="shared" si="0"/>
        <v>3381765.6</v>
      </c>
      <c r="D5" s="35">
        <f t="shared" si="0"/>
        <v>3576274.0999999996</v>
      </c>
      <c r="E5" s="35">
        <f t="shared" si="0"/>
        <v>4120172.6</v>
      </c>
      <c r="F5" s="35">
        <f t="shared" si="0"/>
        <v>6432451.6000000006</v>
      </c>
      <c r="G5" s="10"/>
      <c r="H5" s="35">
        <f t="shared" si="0"/>
        <v>21624594.899999999</v>
      </c>
      <c r="I5" s="35">
        <f t="shared" si="0"/>
        <v>3944896.6</v>
      </c>
      <c r="J5" s="35">
        <f t="shared" si="0"/>
        <v>4406582</v>
      </c>
      <c r="K5" s="35">
        <f t="shared" si="0"/>
        <v>5242258.7</v>
      </c>
      <c r="L5" s="35">
        <f t="shared" si="0"/>
        <v>8030857.6000000006</v>
      </c>
      <c r="M5" s="10"/>
      <c r="N5" s="35">
        <f t="shared" si="0"/>
        <v>23477055.5</v>
      </c>
      <c r="O5" s="35">
        <f t="shared" si="0"/>
        <v>4398631.4000000004</v>
      </c>
      <c r="P5" s="35">
        <f t="shared" si="0"/>
        <v>5209774.3</v>
      </c>
      <c r="Q5" s="35">
        <f t="shared" si="0"/>
        <v>6064429.4000000004</v>
      </c>
      <c r="R5" s="35">
        <f t="shared" si="0"/>
        <v>7804220.3999999994</v>
      </c>
      <c r="S5" s="8"/>
      <c r="T5" s="35">
        <f t="shared" si="0"/>
        <v>26718002.199999999</v>
      </c>
      <c r="U5" s="35">
        <f t="shared" si="0"/>
        <v>5134277.5</v>
      </c>
      <c r="V5" s="35">
        <f t="shared" si="0"/>
        <v>5767700</v>
      </c>
      <c r="W5" s="35">
        <f t="shared" si="0"/>
        <v>6462733</v>
      </c>
      <c r="X5" s="35">
        <f>X6+X7+X10</f>
        <v>9353291.7000000011</v>
      </c>
      <c r="Y5" s="8"/>
      <c r="Z5" s="35">
        <f t="shared" si="0"/>
        <v>31083238.500000004</v>
      </c>
      <c r="AA5" s="35">
        <f t="shared" si="0"/>
        <v>6153992</v>
      </c>
      <c r="AB5" s="35">
        <f t="shared" si="0"/>
        <v>6846131</v>
      </c>
      <c r="AC5" s="35">
        <f t="shared" si="0"/>
        <v>7298813.5999999996</v>
      </c>
      <c r="AD5" s="35">
        <f t="shared" si="0"/>
        <v>10784301.9</v>
      </c>
      <c r="AE5" s="8"/>
      <c r="AF5" s="35">
        <f t="shared" si="0"/>
        <v>34326070.299999997</v>
      </c>
      <c r="AG5" s="35">
        <f t="shared" si="0"/>
        <v>6593791.9000000004</v>
      </c>
      <c r="AH5" s="35">
        <f t="shared" si="0"/>
        <v>7302856.3999999994</v>
      </c>
      <c r="AI5" s="35">
        <f t="shared" si="0"/>
        <v>7898539.2000000011</v>
      </c>
      <c r="AJ5" s="35">
        <f>AJ6+AJ7+AJ10</f>
        <v>12530882.799999999</v>
      </c>
      <c r="AK5" s="8"/>
      <c r="AL5" s="35">
        <f t="shared" si="0"/>
        <v>37350907.100000001</v>
      </c>
      <c r="AM5" s="35">
        <f t="shared" si="0"/>
        <v>6975512.7999999998</v>
      </c>
      <c r="AN5" s="35">
        <f t="shared" si="0"/>
        <v>7874072.9000000004</v>
      </c>
      <c r="AO5" s="35">
        <f t="shared" si="0"/>
        <v>8602189.5999999996</v>
      </c>
      <c r="AP5" s="35">
        <f t="shared" si="0"/>
        <v>13899131.800000001</v>
      </c>
      <c r="AQ5" s="8"/>
      <c r="AR5" s="35">
        <f t="shared" si="0"/>
        <v>42700693.699999996</v>
      </c>
      <c r="AS5" s="35">
        <f t="shared" si="0"/>
        <v>7684979.2000000002</v>
      </c>
      <c r="AT5" s="35">
        <f t="shared" si="0"/>
        <v>9057976.6999999993</v>
      </c>
      <c r="AU5" s="35">
        <f t="shared" si="0"/>
        <v>9771327.5000000019</v>
      </c>
      <c r="AV5" s="35">
        <f t="shared" si="0"/>
        <v>16186410.300000001</v>
      </c>
      <c r="AW5" s="10"/>
      <c r="AX5" s="35">
        <f t="shared" si="0"/>
        <v>46448870.300000004</v>
      </c>
      <c r="AY5" s="35">
        <f t="shared" si="0"/>
        <v>9210036.6000000015</v>
      </c>
      <c r="AZ5" s="35">
        <f t="shared" si="0"/>
        <v>8672727.1999999993</v>
      </c>
      <c r="BA5" s="35">
        <f t="shared" si="0"/>
        <v>11139004.100000001</v>
      </c>
      <c r="BB5" s="35">
        <f t="shared" si="0"/>
        <v>17427102.399999999</v>
      </c>
      <c r="BC5" s="10"/>
      <c r="BD5" s="35">
        <f t="shared" ref="BD5:BH5" si="1">BD6+BD7+BD10</f>
        <v>52814472.900000006</v>
      </c>
      <c r="BE5" s="35">
        <f t="shared" si="1"/>
        <v>10374017.099999998</v>
      </c>
      <c r="BF5" s="35">
        <f t="shared" si="1"/>
        <v>9748287</v>
      </c>
      <c r="BG5" s="35">
        <f t="shared" si="1"/>
        <v>12391031.1</v>
      </c>
      <c r="BH5" s="35">
        <f t="shared" si="1"/>
        <v>20301137.699999999</v>
      </c>
      <c r="BI5" s="10"/>
      <c r="BJ5" s="35">
        <f t="shared" ref="BJ5:BN5" si="2">BJ6+BJ7+BJ10</f>
        <v>62193315.900000006</v>
      </c>
      <c r="BK5" s="35">
        <f t="shared" si="2"/>
        <v>11174463.1</v>
      </c>
      <c r="BL5" s="35">
        <f t="shared" si="2"/>
        <v>11124057.1</v>
      </c>
      <c r="BM5" s="35">
        <f t="shared" si="2"/>
        <v>14035014.300000001</v>
      </c>
      <c r="BN5" s="35">
        <f t="shared" si="2"/>
        <v>25859781.400000002</v>
      </c>
      <c r="BP5" s="48"/>
      <c r="BQ5" s="48"/>
      <c r="BR5" s="48"/>
      <c r="BS5" s="48"/>
      <c r="BT5" s="48"/>
      <c r="BV5" s="48"/>
      <c r="BW5" s="48"/>
      <c r="BX5" s="48"/>
      <c r="BY5" s="48"/>
      <c r="BZ5" s="48"/>
    </row>
    <row r="6" spans="1:78" s="18" customFormat="1">
      <c r="A6" s="13" t="s">
        <v>5</v>
      </c>
      <c r="B6" s="36">
        <v>13659206.600000001</v>
      </c>
      <c r="C6" s="14">
        <v>2543562.1</v>
      </c>
      <c r="D6" s="14">
        <v>2591458.7999999998</v>
      </c>
      <c r="E6" s="14">
        <v>3238636.2</v>
      </c>
      <c r="F6" s="15">
        <v>5285549.5</v>
      </c>
      <c r="G6" s="15"/>
      <c r="H6" s="39">
        <v>17616589.199999999</v>
      </c>
      <c r="I6" s="14">
        <v>3052310.2</v>
      </c>
      <c r="J6" s="14">
        <v>3424393.8</v>
      </c>
      <c r="K6" s="14">
        <v>4260153.5</v>
      </c>
      <c r="L6" s="15">
        <v>6879731.7000000002</v>
      </c>
      <c r="M6" s="15"/>
      <c r="N6" s="39">
        <v>18805873.899999999</v>
      </c>
      <c r="O6" s="14">
        <v>3389519.7</v>
      </c>
      <c r="P6" s="16">
        <v>3989617.1</v>
      </c>
      <c r="Q6" s="14">
        <v>4964979.5999999996</v>
      </c>
      <c r="R6" s="14">
        <v>6461757.5</v>
      </c>
      <c r="S6" s="14"/>
      <c r="T6" s="39">
        <v>21491895.399999999</v>
      </c>
      <c r="U6" s="14">
        <v>3993017.4</v>
      </c>
      <c r="V6" s="14">
        <v>4439680.5999999996</v>
      </c>
      <c r="W6" s="14">
        <v>5247832.2</v>
      </c>
      <c r="X6" s="14">
        <v>7811365.2000000002</v>
      </c>
      <c r="Y6" s="14"/>
      <c r="Z6" s="39">
        <v>25087440.100000001</v>
      </c>
      <c r="AA6" s="14">
        <v>4695098.9000000004</v>
      </c>
      <c r="AB6" s="14">
        <v>5441168.2000000002</v>
      </c>
      <c r="AC6" s="14">
        <v>5949500.0999999996</v>
      </c>
      <c r="AD6" s="14">
        <v>9001672.9000000004</v>
      </c>
      <c r="AE6" s="14"/>
      <c r="AF6" s="39">
        <v>27986614.699999999</v>
      </c>
      <c r="AG6" s="15">
        <v>5238806.2</v>
      </c>
      <c r="AH6" s="14">
        <v>5704173.0999999996</v>
      </c>
      <c r="AI6" s="14">
        <v>6408945.7000000002</v>
      </c>
      <c r="AJ6" s="14">
        <v>10634689.699999999</v>
      </c>
      <c r="AK6" s="14"/>
      <c r="AL6" s="39">
        <v>31514400.600000001</v>
      </c>
      <c r="AM6" s="15">
        <v>5792503.2000000002</v>
      </c>
      <c r="AN6" s="15">
        <v>6412119.2000000002</v>
      </c>
      <c r="AO6" s="14">
        <v>7168530.7000000002</v>
      </c>
      <c r="AP6" s="14">
        <v>12141247.5</v>
      </c>
      <c r="AQ6" s="14"/>
      <c r="AR6" s="39">
        <v>35570705.799999997</v>
      </c>
      <c r="AS6" s="15">
        <v>6396442.7000000002</v>
      </c>
      <c r="AT6" s="15">
        <v>7210998.4000000004</v>
      </c>
      <c r="AU6" s="15">
        <v>8151474.9000000004</v>
      </c>
      <c r="AV6" s="15">
        <v>13811789.800000001</v>
      </c>
      <c r="AW6" s="15"/>
      <c r="AX6" s="39">
        <v>36660980.900000006</v>
      </c>
      <c r="AY6" s="15">
        <v>7202841.7999999998</v>
      </c>
      <c r="AZ6" s="15">
        <v>6184759</v>
      </c>
      <c r="BA6" s="15">
        <v>8859479.4000000004</v>
      </c>
      <c r="BB6" s="17">
        <v>14413900.699999999</v>
      </c>
      <c r="BC6" s="17"/>
      <c r="BD6" s="39">
        <v>42419295.899999999</v>
      </c>
      <c r="BE6" s="17">
        <v>8065548.5999999996</v>
      </c>
      <c r="BF6" s="17">
        <v>7151337.2999999998</v>
      </c>
      <c r="BG6" s="17">
        <v>9871724.5999999996</v>
      </c>
      <c r="BH6" s="17">
        <v>17330685.399999999</v>
      </c>
      <c r="BI6" s="17"/>
      <c r="BJ6" s="39">
        <v>50951517.700000003</v>
      </c>
      <c r="BK6" s="17">
        <v>8721662.6999999993</v>
      </c>
      <c r="BL6" s="17">
        <v>7827269.0999999996</v>
      </c>
      <c r="BM6" s="17">
        <v>11562429.9</v>
      </c>
      <c r="BN6" s="17">
        <v>22840156</v>
      </c>
      <c r="BP6" s="48"/>
      <c r="BQ6" s="48"/>
      <c r="BR6" s="48"/>
      <c r="BS6" s="48"/>
      <c r="BT6" s="48"/>
      <c r="BV6" s="48"/>
      <c r="BW6" s="48"/>
      <c r="BX6" s="48"/>
      <c r="BY6" s="48"/>
      <c r="BZ6" s="48"/>
    </row>
    <row r="7" spans="1:78" ht="25.5" customHeight="1">
      <c r="A7" s="13" t="s">
        <v>6</v>
      </c>
      <c r="B7" s="36">
        <v>3573446.6999999997</v>
      </c>
      <c r="C7" s="14">
        <v>777838.6</v>
      </c>
      <c r="D7" s="14">
        <v>917314.39999999991</v>
      </c>
      <c r="E7" s="14">
        <v>801544.3</v>
      </c>
      <c r="F7" s="15">
        <v>1076749.3999999999</v>
      </c>
      <c r="G7" s="15"/>
      <c r="H7" s="36">
        <v>3662309.1999999997</v>
      </c>
      <c r="I7" s="14">
        <v>821006</v>
      </c>
      <c r="J7" s="14">
        <v>899504</v>
      </c>
      <c r="K7" s="14">
        <v>880518.2</v>
      </c>
      <c r="L7" s="15">
        <v>1061281</v>
      </c>
      <c r="M7" s="15"/>
      <c r="N7" s="36">
        <v>4241218.0999999996</v>
      </c>
      <c r="O7" s="15">
        <v>925886.29999999993</v>
      </c>
      <c r="P7" s="16">
        <v>1134950.1000000001</v>
      </c>
      <c r="Q7" s="14">
        <v>986487.9</v>
      </c>
      <c r="R7" s="14">
        <v>1193893.7999999998</v>
      </c>
      <c r="S7" s="14"/>
      <c r="T7" s="36">
        <v>4755939.3</v>
      </c>
      <c r="U7" s="14">
        <v>1046407.7</v>
      </c>
      <c r="V7" s="14">
        <v>1232294.3999999999</v>
      </c>
      <c r="W7" s="14">
        <v>1095293</v>
      </c>
      <c r="X7" s="14">
        <v>1381944.2</v>
      </c>
      <c r="Y7" s="14"/>
      <c r="Z7" s="36">
        <v>5463145.6000000006</v>
      </c>
      <c r="AA7" s="14">
        <v>1352304</v>
      </c>
      <c r="AB7" s="14">
        <v>1292817.2</v>
      </c>
      <c r="AC7" s="14">
        <v>1209659.1000000001</v>
      </c>
      <c r="AD7" s="14">
        <v>1608365.3</v>
      </c>
      <c r="AE7" s="14"/>
      <c r="AF7" s="36">
        <v>5729324.8000000007</v>
      </c>
      <c r="AG7" s="15">
        <v>1235233.7000000002</v>
      </c>
      <c r="AH7" s="15">
        <v>1474962.5</v>
      </c>
      <c r="AI7" s="14">
        <v>1335258.1000000001</v>
      </c>
      <c r="AJ7" s="14">
        <v>1683870.5</v>
      </c>
      <c r="AK7" s="14"/>
      <c r="AL7" s="36">
        <v>5144127.7</v>
      </c>
      <c r="AM7" s="14">
        <v>1050768.8</v>
      </c>
      <c r="AN7" s="14">
        <v>1315297.6000000001</v>
      </c>
      <c r="AO7" s="14">
        <v>1266368.8999999999</v>
      </c>
      <c r="AP7" s="14">
        <v>1511692.4</v>
      </c>
      <c r="AQ7" s="14"/>
      <c r="AR7" s="36">
        <v>6349831.7999999998</v>
      </c>
      <c r="AS7" s="14">
        <v>1140647.3</v>
      </c>
      <c r="AT7" s="14">
        <v>1681732.7999999998</v>
      </c>
      <c r="AU7" s="14">
        <v>1435964.7000000002</v>
      </c>
      <c r="AV7" s="14">
        <v>2091487</v>
      </c>
      <c r="AW7" s="14"/>
      <c r="AX7" s="36">
        <v>9002130.9000000004</v>
      </c>
      <c r="AY7" s="14">
        <v>1841168</v>
      </c>
      <c r="AZ7" s="14">
        <v>2337953</v>
      </c>
      <c r="BA7" s="14">
        <v>2086142.9000000001</v>
      </c>
      <c r="BB7" s="15">
        <v>2736867</v>
      </c>
      <c r="BC7" s="15"/>
      <c r="BD7" s="36">
        <v>9461635.3000000007</v>
      </c>
      <c r="BE7" s="17">
        <v>2132967.7999999998</v>
      </c>
      <c r="BF7" s="17">
        <v>2415917.2999999998</v>
      </c>
      <c r="BG7" s="17">
        <v>2300471</v>
      </c>
      <c r="BH7" s="17">
        <v>2612279.2000000002</v>
      </c>
      <c r="BI7" s="15"/>
      <c r="BJ7" s="39">
        <v>10894621.699999999</v>
      </c>
      <c r="BK7" s="17">
        <v>2245208.9</v>
      </c>
      <c r="BL7" s="17">
        <v>3084019</v>
      </c>
      <c r="BM7" s="17">
        <v>2205323</v>
      </c>
      <c r="BN7" s="17">
        <v>3360070.8</v>
      </c>
      <c r="BP7" s="48"/>
      <c r="BQ7" s="48"/>
      <c r="BR7" s="48"/>
      <c r="BS7" s="48"/>
      <c r="BT7" s="48"/>
      <c r="BV7" s="48"/>
      <c r="BW7" s="48"/>
      <c r="BX7" s="48"/>
      <c r="BY7" s="48"/>
      <c r="BZ7" s="48"/>
    </row>
    <row r="8" spans="1:78" ht="25.5" customHeight="1">
      <c r="A8" s="19" t="s">
        <v>7</v>
      </c>
      <c r="B8" s="36">
        <v>1847841.7999999998</v>
      </c>
      <c r="C8" s="14">
        <v>463063</v>
      </c>
      <c r="D8" s="14">
        <v>476462.6</v>
      </c>
      <c r="E8" s="14">
        <v>364972.6</v>
      </c>
      <c r="F8" s="15">
        <v>543343.6</v>
      </c>
      <c r="G8" s="15"/>
      <c r="H8" s="39">
        <v>1939108.2999999998</v>
      </c>
      <c r="I8" s="14">
        <v>514177</v>
      </c>
      <c r="J8" s="14">
        <v>484070.9</v>
      </c>
      <c r="K8" s="14">
        <v>412557.5</v>
      </c>
      <c r="L8" s="15">
        <v>528302.9</v>
      </c>
      <c r="M8" s="15"/>
      <c r="N8" s="39">
        <v>2170880.5999999996</v>
      </c>
      <c r="O8" s="14">
        <v>536660.19999999995</v>
      </c>
      <c r="P8" s="16">
        <v>589719.6</v>
      </c>
      <c r="Q8" s="14">
        <v>452718.6</v>
      </c>
      <c r="R8" s="14">
        <v>591782.19999999995</v>
      </c>
      <c r="S8" s="14"/>
      <c r="T8" s="39">
        <v>2284955.6999999997</v>
      </c>
      <c r="U8" s="14">
        <v>558239.69999999995</v>
      </c>
      <c r="V8" s="14">
        <v>608348.6</v>
      </c>
      <c r="W8" s="14">
        <v>488934.40000000002</v>
      </c>
      <c r="X8" s="14">
        <v>629433</v>
      </c>
      <c r="Y8" s="14"/>
      <c r="Z8" s="39">
        <v>2803834.4000000004</v>
      </c>
      <c r="AA8" s="14">
        <v>692364.2</v>
      </c>
      <c r="AB8" s="14">
        <v>728200</v>
      </c>
      <c r="AC8" s="14">
        <v>583023.9</v>
      </c>
      <c r="AD8" s="14">
        <v>800246.3</v>
      </c>
      <c r="AE8" s="14"/>
      <c r="AF8" s="39">
        <v>2840045.8000000003</v>
      </c>
      <c r="AG8" s="15">
        <v>711904.3</v>
      </c>
      <c r="AH8" s="14">
        <v>834729.9</v>
      </c>
      <c r="AI8" s="14">
        <v>603645.6</v>
      </c>
      <c r="AJ8" s="14">
        <v>689766</v>
      </c>
      <c r="AK8" s="14"/>
      <c r="AL8" s="39">
        <v>2120585</v>
      </c>
      <c r="AM8" s="15">
        <v>499420.7</v>
      </c>
      <c r="AN8" s="15">
        <v>647952.4</v>
      </c>
      <c r="AO8" s="14">
        <v>378854.2</v>
      </c>
      <c r="AP8" s="14">
        <v>594357.69999999995</v>
      </c>
      <c r="AQ8" s="14"/>
      <c r="AR8" s="39">
        <v>2521921.2000000002</v>
      </c>
      <c r="AS8" s="15">
        <v>536899.9</v>
      </c>
      <c r="AT8" s="15">
        <v>700430.6</v>
      </c>
      <c r="AU8" s="15">
        <v>540514.80000000005</v>
      </c>
      <c r="AV8" s="15">
        <v>744075.9</v>
      </c>
      <c r="AW8" s="15"/>
      <c r="AX8" s="39">
        <v>4639415.9000000004</v>
      </c>
      <c r="AY8" s="15">
        <v>1080073.1000000001</v>
      </c>
      <c r="AZ8" s="15">
        <v>1287108.8</v>
      </c>
      <c r="BA8" s="15">
        <v>969857.8</v>
      </c>
      <c r="BB8" s="17">
        <v>1302376.2</v>
      </c>
      <c r="BC8" s="17"/>
      <c r="BD8" s="39">
        <v>5129624.3000000007</v>
      </c>
      <c r="BE8" s="17">
        <v>1364266.9</v>
      </c>
      <c r="BF8" s="17">
        <v>1386088</v>
      </c>
      <c r="BG8" s="17">
        <v>1170911.3</v>
      </c>
      <c r="BH8" s="17">
        <v>1208358.1000000001</v>
      </c>
      <c r="BI8" s="17"/>
      <c r="BJ8" s="39">
        <v>5577038.2999999998</v>
      </c>
      <c r="BK8" s="17">
        <v>1324990.2</v>
      </c>
      <c r="BL8" s="17">
        <v>1831558.8</v>
      </c>
      <c r="BM8" s="17">
        <v>869559.4</v>
      </c>
      <c r="BN8" s="17">
        <v>1550929.9</v>
      </c>
      <c r="BP8" s="48"/>
      <c r="BQ8" s="48"/>
      <c r="BR8" s="48"/>
      <c r="BS8" s="48"/>
      <c r="BT8" s="48"/>
      <c r="BV8" s="48"/>
      <c r="BW8" s="48"/>
      <c r="BX8" s="48"/>
      <c r="BY8" s="48"/>
      <c r="BZ8" s="48"/>
    </row>
    <row r="9" spans="1:78" ht="14.4" customHeight="1">
      <c r="A9" s="19" t="s">
        <v>8</v>
      </c>
      <c r="B9" s="36">
        <v>1725604.9</v>
      </c>
      <c r="C9" s="14">
        <v>314775.59999999998</v>
      </c>
      <c r="D9" s="14">
        <v>440851.8</v>
      </c>
      <c r="E9" s="14">
        <v>436571.7</v>
      </c>
      <c r="F9" s="15">
        <v>533405.80000000005</v>
      </c>
      <c r="G9" s="15"/>
      <c r="H9" s="39">
        <v>1723200.9</v>
      </c>
      <c r="I9" s="14">
        <v>306829</v>
      </c>
      <c r="J9" s="14">
        <v>415433.1</v>
      </c>
      <c r="K9" s="14">
        <v>467960.7</v>
      </c>
      <c r="L9" s="15">
        <v>532978.1</v>
      </c>
      <c r="M9" s="15"/>
      <c r="N9" s="39">
        <v>2070337.5</v>
      </c>
      <c r="O9" s="14">
        <v>389226.1</v>
      </c>
      <c r="P9" s="16">
        <v>545230.5</v>
      </c>
      <c r="Q9" s="14">
        <v>533769.30000000005</v>
      </c>
      <c r="R9" s="14">
        <v>602111.6</v>
      </c>
      <c r="S9" s="14"/>
      <c r="T9" s="39">
        <v>2470983.5999999996</v>
      </c>
      <c r="U9" s="14">
        <v>488168</v>
      </c>
      <c r="V9" s="14">
        <v>623945.80000000005</v>
      </c>
      <c r="W9" s="14">
        <v>606358.6</v>
      </c>
      <c r="X9" s="14">
        <v>752511.2</v>
      </c>
      <c r="Y9" s="14"/>
      <c r="Z9" s="39">
        <v>2659311.2000000002</v>
      </c>
      <c r="AA9" s="14">
        <v>659939.80000000005</v>
      </c>
      <c r="AB9" s="14">
        <v>564617.19999999995</v>
      </c>
      <c r="AC9" s="14">
        <v>626635.19999999995</v>
      </c>
      <c r="AD9" s="14">
        <v>808119</v>
      </c>
      <c r="AE9" s="14"/>
      <c r="AF9" s="39">
        <v>2889279</v>
      </c>
      <c r="AG9" s="15">
        <v>523329.4</v>
      </c>
      <c r="AH9" s="14">
        <v>640232.6</v>
      </c>
      <c r="AI9" s="14">
        <v>731612.5</v>
      </c>
      <c r="AJ9" s="14">
        <v>994104.5</v>
      </c>
      <c r="AK9" s="14"/>
      <c r="AL9" s="39">
        <v>3023542.7</v>
      </c>
      <c r="AM9" s="15">
        <v>551348.1</v>
      </c>
      <c r="AN9" s="15">
        <v>667345.19999999995</v>
      </c>
      <c r="AO9" s="14">
        <v>887514.7</v>
      </c>
      <c r="AP9" s="14">
        <v>917334.7</v>
      </c>
      <c r="AQ9" s="14"/>
      <c r="AR9" s="39">
        <v>3827910.6</v>
      </c>
      <c r="AS9" s="15">
        <v>603747.4</v>
      </c>
      <c r="AT9" s="15">
        <v>981302.2</v>
      </c>
      <c r="AU9" s="15">
        <v>895449.9</v>
      </c>
      <c r="AV9" s="15">
        <v>1347411.1</v>
      </c>
      <c r="AW9" s="15"/>
      <c r="AX9" s="39">
        <v>4362715</v>
      </c>
      <c r="AY9" s="15">
        <v>761094.9</v>
      </c>
      <c r="AZ9" s="15">
        <v>1050844.2</v>
      </c>
      <c r="BA9" s="15">
        <v>1116285.1000000001</v>
      </c>
      <c r="BB9" s="17">
        <v>1434490.8</v>
      </c>
      <c r="BC9" s="17"/>
      <c r="BD9" s="39">
        <v>4332011</v>
      </c>
      <c r="BE9" s="17">
        <v>768700.9</v>
      </c>
      <c r="BF9" s="17">
        <v>1029829.3</v>
      </c>
      <c r="BG9" s="17">
        <v>1129559.7</v>
      </c>
      <c r="BH9" s="17">
        <v>1403921.1</v>
      </c>
      <c r="BI9" s="17"/>
      <c r="BJ9" s="39">
        <v>5317583.4000000004</v>
      </c>
      <c r="BK9" s="17">
        <v>920218.7</v>
      </c>
      <c r="BL9" s="17">
        <v>1252460.2</v>
      </c>
      <c r="BM9" s="17">
        <v>1335763.6000000001</v>
      </c>
      <c r="BN9" s="17">
        <v>1809140.9</v>
      </c>
      <c r="BP9" s="48"/>
      <c r="BQ9" s="48"/>
      <c r="BR9" s="48"/>
      <c r="BS9" s="48"/>
      <c r="BT9" s="48"/>
      <c r="BV9" s="48"/>
      <c r="BW9" s="48"/>
      <c r="BX9" s="48"/>
      <c r="BY9" s="48"/>
      <c r="BZ9" s="48"/>
    </row>
    <row r="10" spans="1:78" ht="25.5" customHeight="1">
      <c r="A10" s="13" t="s">
        <v>9</v>
      </c>
      <c r="B10" s="36">
        <v>278010.59999999998</v>
      </c>
      <c r="C10" s="14">
        <v>60364.9</v>
      </c>
      <c r="D10" s="14">
        <v>67500.899999999994</v>
      </c>
      <c r="E10" s="14">
        <v>79992.100000000006</v>
      </c>
      <c r="F10" s="15">
        <v>70152.7</v>
      </c>
      <c r="G10" s="15"/>
      <c r="H10" s="36">
        <v>345696.5</v>
      </c>
      <c r="I10" s="14">
        <v>71580.399999999994</v>
      </c>
      <c r="J10" s="14">
        <v>82684.2</v>
      </c>
      <c r="K10" s="14">
        <v>101587</v>
      </c>
      <c r="L10" s="15">
        <v>89844.9</v>
      </c>
      <c r="M10" s="15"/>
      <c r="N10" s="36">
        <v>429963.5</v>
      </c>
      <c r="O10" s="14">
        <v>83225.399999999994</v>
      </c>
      <c r="P10" s="16">
        <v>85207.1</v>
      </c>
      <c r="Q10" s="14">
        <v>112961.9</v>
      </c>
      <c r="R10" s="14">
        <v>148569.1</v>
      </c>
      <c r="S10" s="14"/>
      <c r="T10" s="36">
        <v>470167.5</v>
      </c>
      <c r="U10" s="14">
        <v>94852.4</v>
      </c>
      <c r="V10" s="14">
        <v>95725</v>
      </c>
      <c r="W10" s="14">
        <v>119607.8</v>
      </c>
      <c r="X10" s="14">
        <v>159982.29999999999</v>
      </c>
      <c r="Y10" s="14"/>
      <c r="Z10" s="36">
        <v>532652.80000000005</v>
      </c>
      <c r="AA10" s="14">
        <v>106589.1</v>
      </c>
      <c r="AB10" s="14">
        <v>112145.60000000001</v>
      </c>
      <c r="AC10" s="14">
        <v>139654.39999999999</v>
      </c>
      <c r="AD10" s="14">
        <v>174263.7</v>
      </c>
      <c r="AE10" s="14"/>
      <c r="AF10" s="36">
        <v>610130.79999999993</v>
      </c>
      <c r="AG10" s="15">
        <v>119752</v>
      </c>
      <c r="AH10" s="14">
        <v>123720.8</v>
      </c>
      <c r="AI10" s="14">
        <v>154335.4</v>
      </c>
      <c r="AJ10" s="14">
        <v>212322.6</v>
      </c>
      <c r="AK10" s="14"/>
      <c r="AL10" s="36">
        <v>692378.8</v>
      </c>
      <c r="AM10" s="15">
        <v>132240.79999999999</v>
      </c>
      <c r="AN10" s="15">
        <v>146656.1</v>
      </c>
      <c r="AO10" s="14">
        <v>167290</v>
      </c>
      <c r="AP10" s="14">
        <v>246191.9</v>
      </c>
      <c r="AQ10" s="14"/>
      <c r="AR10" s="36">
        <v>780156.1</v>
      </c>
      <c r="AS10" s="15">
        <v>147889.20000000001</v>
      </c>
      <c r="AT10" s="15">
        <v>165245.5</v>
      </c>
      <c r="AU10" s="15">
        <v>183887.9</v>
      </c>
      <c r="AV10" s="15">
        <v>283133.5</v>
      </c>
      <c r="AW10" s="15"/>
      <c r="AX10" s="36">
        <v>785758.5</v>
      </c>
      <c r="AY10" s="15">
        <v>166026.79999999999</v>
      </c>
      <c r="AZ10" s="15">
        <v>150015.20000000001</v>
      </c>
      <c r="BA10" s="15">
        <v>193381.8</v>
      </c>
      <c r="BB10" s="15">
        <v>276334.7</v>
      </c>
      <c r="BC10" s="15"/>
      <c r="BD10" s="36">
        <v>933541.7</v>
      </c>
      <c r="BE10" s="17">
        <v>175500.7</v>
      </c>
      <c r="BF10" s="17">
        <v>181032.4</v>
      </c>
      <c r="BG10" s="17">
        <v>218835.5</v>
      </c>
      <c r="BH10" s="17">
        <v>358173.1</v>
      </c>
      <c r="BI10" s="15"/>
      <c r="BJ10" s="39">
        <v>347176.5</v>
      </c>
      <c r="BK10" s="17">
        <v>207591.5</v>
      </c>
      <c r="BL10" s="17">
        <v>212769</v>
      </c>
      <c r="BM10" s="17">
        <v>267261.40000000002</v>
      </c>
      <c r="BN10" s="17">
        <v>-340445.4</v>
      </c>
      <c r="BP10" s="48"/>
      <c r="BQ10" s="48"/>
      <c r="BR10" s="48"/>
      <c r="BS10" s="48"/>
      <c r="BT10" s="48"/>
      <c r="BV10" s="48"/>
      <c r="BW10" s="48"/>
      <c r="BX10" s="48"/>
      <c r="BY10" s="48"/>
      <c r="BZ10" s="48"/>
    </row>
    <row r="11" spans="1:78" s="18" customFormat="1">
      <c r="A11" s="20" t="s">
        <v>10</v>
      </c>
      <c r="B11" s="35">
        <f t="shared" ref="B11:BB11" si="3">B12+B13</f>
        <v>7825026.2000000002</v>
      </c>
      <c r="C11" s="35">
        <f t="shared" si="3"/>
        <v>1380111.6</v>
      </c>
      <c r="D11" s="35">
        <f t="shared" si="3"/>
        <v>1173008.8999999999</v>
      </c>
      <c r="E11" s="35">
        <f t="shared" si="3"/>
        <v>2117012.7999999998</v>
      </c>
      <c r="F11" s="35">
        <f t="shared" si="3"/>
        <v>3154892.9000000004</v>
      </c>
      <c r="G11" s="10"/>
      <c r="H11" s="35">
        <f t="shared" si="3"/>
        <v>8844818.3999999985</v>
      </c>
      <c r="I11" s="35">
        <f t="shared" si="3"/>
        <v>1700606.2</v>
      </c>
      <c r="J11" s="35">
        <f t="shared" si="3"/>
        <v>1854036.0999999999</v>
      </c>
      <c r="K11" s="35">
        <f t="shared" si="3"/>
        <v>2769201.4</v>
      </c>
      <c r="L11" s="35">
        <f t="shared" si="3"/>
        <v>2520974.7000000002</v>
      </c>
      <c r="M11" s="10"/>
      <c r="N11" s="35">
        <f t="shared" si="3"/>
        <v>10232495.400000002</v>
      </c>
      <c r="O11" s="35">
        <f t="shared" si="3"/>
        <v>1861105.6</v>
      </c>
      <c r="P11" s="35">
        <f t="shared" si="3"/>
        <v>1824915.1</v>
      </c>
      <c r="Q11" s="35">
        <f t="shared" si="3"/>
        <v>2942169.4000000004</v>
      </c>
      <c r="R11" s="35">
        <f t="shared" si="3"/>
        <v>3604305.3000000003</v>
      </c>
      <c r="S11" s="8"/>
      <c r="T11" s="35">
        <f t="shared" si="3"/>
        <v>11409909.500000002</v>
      </c>
      <c r="U11" s="35">
        <f t="shared" si="3"/>
        <v>2106759.6</v>
      </c>
      <c r="V11" s="35">
        <f t="shared" si="3"/>
        <v>2002700.2</v>
      </c>
      <c r="W11" s="35">
        <f t="shared" si="3"/>
        <v>3381934.9</v>
      </c>
      <c r="X11" s="35">
        <f t="shared" si="3"/>
        <v>3918514.8000000003</v>
      </c>
      <c r="Y11" s="8"/>
      <c r="Z11" s="35">
        <f t="shared" si="3"/>
        <v>13070935.699999999</v>
      </c>
      <c r="AA11" s="35">
        <f t="shared" si="3"/>
        <v>2243709</v>
      </c>
      <c r="AB11" s="35">
        <f t="shared" si="3"/>
        <v>2321671.5</v>
      </c>
      <c r="AC11" s="35">
        <f t="shared" si="3"/>
        <v>3708656.6</v>
      </c>
      <c r="AD11" s="35">
        <f t="shared" si="3"/>
        <v>4796898.5999999996</v>
      </c>
      <c r="AE11" s="8"/>
      <c r="AF11" s="35">
        <f t="shared" si="3"/>
        <v>14330178.899999999</v>
      </c>
      <c r="AG11" s="35">
        <f t="shared" si="3"/>
        <v>2428439.2000000002</v>
      </c>
      <c r="AH11" s="35">
        <f t="shared" si="3"/>
        <v>2531742.7000000002</v>
      </c>
      <c r="AI11" s="35">
        <f t="shared" si="3"/>
        <v>3974364.4000000004</v>
      </c>
      <c r="AJ11" s="35">
        <f>AJ12+AJ13</f>
        <v>5395632.6000000006</v>
      </c>
      <c r="AK11" s="8"/>
      <c r="AL11" s="35">
        <f t="shared" si="3"/>
        <v>15614509.700000001</v>
      </c>
      <c r="AM11" s="35">
        <f t="shared" si="3"/>
        <v>2640880.1</v>
      </c>
      <c r="AN11" s="35">
        <f t="shared" si="3"/>
        <v>2871300.9000000004</v>
      </c>
      <c r="AO11" s="35">
        <f t="shared" si="3"/>
        <v>4249795.7</v>
      </c>
      <c r="AP11" s="35">
        <f t="shared" si="3"/>
        <v>5852533</v>
      </c>
      <c r="AQ11" s="8"/>
      <c r="AR11" s="35">
        <f t="shared" si="3"/>
        <v>19210178.5</v>
      </c>
      <c r="AS11" s="35">
        <f t="shared" si="3"/>
        <v>2800314.3</v>
      </c>
      <c r="AT11" s="35">
        <f t="shared" si="3"/>
        <v>4170925.4</v>
      </c>
      <c r="AU11" s="35">
        <f t="shared" si="3"/>
        <v>5377206.5999999996</v>
      </c>
      <c r="AV11" s="35">
        <f t="shared" si="3"/>
        <v>6861732.2000000002</v>
      </c>
      <c r="AW11" s="10"/>
      <c r="AX11" s="35">
        <f t="shared" si="3"/>
        <v>20351807.199999999</v>
      </c>
      <c r="AY11" s="35">
        <f t="shared" si="3"/>
        <v>3020474.0999999996</v>
      </c>
      <c r="AZ11" s="35">
        <f t="shared" si="3"/>
        <v>3866921.8</v>
      </c>
      <c r="BA11" s="35">
        <f t="shared" si="3"/>
        <v>6677942.0999999996</v>
      </c>
      <c r="BB11" s="35">
        <f t="shared" si="3"/>
        <v>6786469.2000000002</v>
      </c>
      <c r="BC11" s="10"/>
      <c r="BD11" s="35">
        <f t="shared" ref="BD11:BH11" si="4">BD12+BD13</f>
        <v>22275240.5</v>
      </c>
      <c r="BE11" s="35">
        <f t="shared" si="4"/>
        <v>3438911.4</v>
      </c>
      <c r="BF11" s="35">
        <f t="shared" si="4"/>
        <v>4423713</v>
      </c>
      <c r="BG11" s="35">
        <f t="shared" si="4"/>
        <v>6705504.2999999998</v>
      </c>
      <c r="BH11" s="35">
        <f t="shared" si="4"/>
        <v>7707111.7999999998</v>
      </c>
      <c r="BI11" s="10"/>
      <c r="BJ11" s="35">
        <f t="shared" ref="BJ11:BN11" si="5">BJ12+BJ13</f>
        <v>25916382</v>
      </c>
      <c r="BK11" s="35">
        <f t="shared" si="5"/>
        <v>3779909.6</v>
      </c>
      <c r="BL11" s="35">
        <f t="shared" si="5"/>
        <v>4733750.5999999996</v>
      </c>
      <c r="BM11" s="35">
        <f t="shared" si="5"/>
        <v>7460979.7000000002</v>
      </c>
      <c r="BN11" s="35">
        <f t="shared" si="5"/>
        <v>9941742.0999999996</v>
      </c>
      <c r="BP11" s="48"/>
      <c r="BQ11" s="48"/>
      <c r="BR11" s="48"/>
      <c r="BS11" s="48"/>
      <c r="BT11" s="48"/>
      <c r="BV11" s="48"/>
      <c r="BW11" s="48"/>
      <c r="BX11" s="48"/>
      <c r="BY11" s="48"/>
      <c r="BZ11" s="48"/>
    </row>
    <row r="12" spans="1:78" s="18" customFormat="1" ht="25.5" customHeight="1">
      <c r="A12" s="13" t="s">
        <v>11</v>
      </c>
      <c r="B12" s="36">
        <v>7072441.5</v>
      </c>
      <c r="C12" s="14">
        <v>1212072</v>
      </c>
      <c r="D12" s="14">
        <v>1026720.1</v>
      </c>
      <c r="E12" s="14">
        <v>1578667.2</v>
      </c>
      <c r="F12" s="15">
        <v>3254982.2</v>
      </c>
      <c r="G12" s="15"/>
      <c r="H12" s="39">
        <v>7877374.2999999989</v>
      </c>
      <c r="I12" s="14">
        <v>1382212.5</v>
      </c>
      <c r="J12" s="14">
        <v>1176435.8999999999</v>
      </c>
      <c r="K12" s="14">
        <v>2288947.2999999998</v>
      </c>
      <c r="L12" s="15">
        <v>3029778.6</v>
      </c>
      <c r="M12" s="15"/>
      <c r="N12" s="39">
        <v>8552487.1000000015</v>
      </c>
      <c r="O12" s="14">
        <v>1490351.5</v>
      </c>
      <c r="P12" s="16">
        <v>1278751.2</v>
      </c>
      <c r="Q12" s="14">
        <v>2438687.7000000002</v>
      </c>
      <c r="R12" s="14">
        <v>3344696.7</v>
      </c>
      <c r="S12" s="14"/>
      <c r="T12" s="39">
        <v>9354911.6000000015</v>
      </c>
      <c r="U12" s="14">
        <v>1724834.9</v>
      </c>
      <c r="V12" s="14">
        <v>1389734</v>
      </c>
      <c r="W12" s="14">
        <v>2535239</v>
      </c>
      <c r="X12" s="14">
        <v>3705103.7</v>
      </c>
      <c r="Y12" s="14"/>
      <c r="Z12" s="39">
        <v>10671499.699999999</v>
      </c>
      <c r="AA12" s="14">
        <v>1858148.5</v>
      </c>
      <c r="AB12" s="14">
        <v>1680433</v>
      </c>
      <c r="AC12" s="14">
        <v>2855188.2</v>
      </c>
      <c r="AD12" s="14">
        <v>4277730</v>
      </c>
      <c r="AE12" s="14"/>
      <c r="AF12" s="39">
        <v>11798875.1</v>
      </c>
      <c r="AG12" s="15">
        <v>2005978.7</v>
      </c>
      <c r="AH12" s="14">
        <v>1829186.4</v>
      </c>
      <c r="AI12" s="14">
        <v>3110971.6</v>
      </c>
      <c r="AJ12" s="14">
        <v>4852738.4000000004</v>
      </c>
      <c r="AK12" s="14"/>
      <c r="AL12" s="39">
        <v>13091415.800000001</v>
      </c>
      <c r="AM12" s="15">
        <v>2179870.1</v>
      </c>
      <c r="AN12" s="15">
        <v>2113021.1</v>
      </c>
      <c r="AO12" s="14">
        <v>3390574.5</v>
      </c>
      <c r="AP12" s="14">
        <v>5407950.0999999996</v>
      </c>
      <c r="AQ12" s="14"/>
      <c r="AR12" s="39">
        <v>16317522.5</v>
      </c>
      <c r="AS12" s="15">
        <v>2375690.2999999998</v>
      </c>
      <c r="AT12" s="15">
        <v>3306682.8</v>
      </c>
      <c r="AU12" s="15">
        <v>4592700.5</v>
      </c>
      <c r="AV12" s="15">
        <v>6042448.9000000004</v>
      </c>
      <c r="AW12" s="15"/>
      <c r="AX12" s="39">
        <v>17463439.5</v>
      </c>
      <c r="AY12" s="15">
        <v>2654408.7999999998</v>
      </c>
      <c r="AZ12" s="15">
        <v>3232426.9</v>
      </c>
      <c r="BA12" s="15">
        <v>5208695</v>
      </c>
      <c r="BB12" s="17">
        <v>6367908.7999999998</v>
      </c>
      <c r="BC12" s="17"/>
      <c r="BD12" s="39">
        <v>19341582.199999999</v>
      </c>
      <c r="BE12" s="17">
        <v>2935456.1</v>
      </c>
      <c r="BF12" s="17">
        <v>3658791.2</v>
      </c>
      <c r="BG12" s="17">
        <v>5588717.0999999996</v>
      </c>
      <c r="BH12" s="17">
        <v>7158617.7999999998</v>
      </c>
      <c r="BI12" s="17"/>
      <c r="BJ12" s="39">
        <v>22958808.399999999</v>
      </c>
      <c r="BK12" s="17">
        <v>3250774.2</v>
      </c>
      <c r="BL12" s="17">
        <v>3985007.8</v>
      </c>
      <c r="BM12" s="17">
        <v>6374957.5</v>
      </c>
      <c r="BN12" s="17">
        <v>9348068.9000000004</v>
      </c>
      <c r="BP12" s="48"/>
      <c r="BQ12" s="48"/>
      <c r="BR12" s="48"/>
      <c r="BS12" s="48"/>
      <c r="BT12" s="48"/>
      <c r="BV12" s="48"/>
      <c r="BW12" s="48"/>
      <c r="BX12" s="48"/>
      <c r="BY12" s="48"/>
      <c r="BZ12" s="48"/>
    </row>
    <row r="13" spans="1:78" ht="24" customHeight="1">
      <c r="A13" s="13" t="s">
        <v>12</v>
      </c>
      <c r="B13" s="36">
        <v>752584.7</v>
      </c>
      <c r="C13" s="14">
        <v>168039.6</v>
      </c>
      <c r="D13" s="14">
        <v>146288.79999999999</v>
      </c>
      <c r="E13" s="14">
        <v>538345.6</v>
      </c>
      <c r="F13" s="15">
        <v>-100089.3</v>
      </c>
      <c r="G13" s="15"/>
      <c r="H13" s="39">
        <v>967444.1</v>
      </c>
      <c r="I13" s="14">
        <v>318393.7</v>
      </c>
      <c r="J13" s="14">
        <v>677600.2</v>
      </c>
      <c r="K13" s="14">
        <v>480254.1</v>
      </c>
      <c r="L13" s="15">
        <v>-508803.9</v>
      </c>
      <c r="M13" s="15"/>
      <c r="N13" s="39">
        <v>1680008.3</v>
      </c>
      <c r="O13" s="14">
        <v>370754.1</v>
      </c>
      <c r="P13" s="16">
        <v>546163.9</v>
      </c>
      <c r="Q13" s="14">
        <v>503481.7</v>
      </c>
      <c r="R13" s="14">
        <v>259608.6</v>
      </c>
      <c r="S13" s="14"/>
      <c r="T13" s="39">
        <v>2054997.9</v>
      </c>
      <c r="U13" s="14">
        <v>381924.7</v>
      </c>
      <c r="V13" s="14">
        <v>612966.19999999995</v>
      </c>
      <c r="W13" s="14">
        <v>846695.9</v>
      </c>
      <c r="X13" s="15">
        <v>213411.1</v>
      </c>
      <c r="Y13" s="15"/>
      <c r="Z13" s="39">
        <v>2399436</v>
      </c>
      <c r="AA13" s="15">
        <v>385560.5</v>
      </c>
      <c r="AB13" s="15">
        <v>641238.5</v>
      </c>
      <c r="AC13" s="15">
        <v>853468.4</v>
      </c>
      <c r="AD13" s="15">
        <v>519168.6</v>
      </c>
      <c r="AE13" s="15"/>
      <c r="AF13" s="39">
        <v>2531303.7999999998</v>
      </c>
      <c r="AG13" s="15">
        <v>422460.5</v>
      </c>
      <c r="AH13" s="15">
        <v>702556.3</v>
      </c>
      <c r="AI13" s="15">
        <v>863392.8</v>
      </c>
      <c r="AJ13" s="15">
        <v>542894.19999999995</v>
      </c>
      <c r="AK13" s="15"/>
      <c r="AL13" s="39">
        <v>2523093.9</v>
      </c>
      <c r="AM13" s="15">
        <v>461010</v>
      </c>
      <c r="AN13" s="15">
        <v>758279.8</v>
      </c>
      <c r="AO13" s="15">
        <v>859221.2</v>
      </c>
      <c r="AP13" s="15">
        <v>444582.9</v>
      </c>
      <c r="AQ13" s="15"/>
      <c r="AR13" s="39">
        <v>2892656</v>
      </c>
      <c r="AS13" s="15">
        <v>424624</v>
      </c>
      <c r="AT13" s="15">
        <v>864242.6</v>
      </c>
      <c r="AU13" s="15">
        <v>784506.1</v>
      </c>
      <c r="AV13" s="15">
        <v>819283.3</v>
      </c>
      <c r="AW13" s="15"/>
      <c r="AX13" s="39">
        <v>2888367.6999999997</v>
      </c>
      <c r="AY13" s="15">
        <v>366065.3</v>
      </c>
      <c r="AZ13" s="15">
        <v>634494.9</v>
      </c>
      <c r="BA13" s="15">
        <v>1469247.1</v>
      </c>
      <c r="BB13" s="17">
        <v>418560.4</v>
      </c>
      <c r="BC13" s="17"/>
      <c r="BD13" s="39">
        <v>2933658.3</v>
      </c>
      <c r="BE13" s="17">
        <v>503455.3</v>
      </c>
      <c r="BF13" s="17">
        <v>764921.8</v>
      </c>
      <c r="BG13" s="17">
        <v>1116787.2</v>
      </c>
      <c r="BH13" s="17">
        <v>548494</v>
      </c>
      <c r="BI13" s="17"/>
      <c r="BJ13" s="39">
        <v>2957573.6000000006</v>
      </c>
      <c r="BK13" s="17">
        <v>529135.4</v>
      </c>
      <c r="BL13" s="17">
        <v>748742.8</v>
      </c>
      <c r="BM13" s="17">
        <v>1086022.2</v>
      </c>
      <c r="BN13" s="17">
        <v>593673.19999999995</v>
      </c>
      <c r="BP13" s="48"/>
      <c r="BQ13" s="48"/>
      <c r="BR13" s="48"/>
      <c r="BS13" s="48"/>
      <c r="BT13" s="48"/>
      <c r="BV13" s="48"/>
      <c r="BW13" s="48"/>
      <c r="BX13" s="48"/>
      <c r="BY13" s="48"/>
      <c r="BZ13" s="48"/>
    </row>
    <row r="14" spans="1:78" s="18" customFormat="1">
      <c r="A14" s="20" t="s">
        <v>13</v>
      </c>
      <c r="B14" s="35">
        <f t="shared" ref="B14:BB14" si="6">B15-B16</f>
        <v>4495835.4000000004</v>
      </c>
      <c r="C14" s="8">
        <f t="shared" si="6"/>
        <v>1427699.2</v>
      </c>
      <c r="D14" s="8">
        <f t="shared" si="6"/>
        <v>1496010.6</v>
      </c>
      <c r="E14" s="8">
        <f t="shared" si="6"/>
        <v>942609.70000000019</v>
      </c>
      <c r="F14" s="10">
        <f t="shared" si="6"/>
        <v>629515.89999999991</v>
      </c>
      <c r="G14" s="10"/>
      <c r="H14" s="35">
        <f t="shared" si="6"/>
        <v>4257412.5</v>
      </c>
      <c r="I14" s="35">
        <f t="shared" si="6"/>
        <v>1355156.7000000002</v>
      </c>
      <c r="J14" s="35">
        <f t="shared" si="6"/>
        <v>1080820.9000000004</v>
      </c>
      <c r="K14" s="35">
        <f t="shared" si="6"/>
        <v>772999.29999999981</v>
      </c>
      <c r="L14" s="35">
        <f t="shared" si="6"/>
        <v>1048435.6000000001</v>
      </c>
      <c r="M14" s="10"/>
      <c r="N14" s="35">
        <f t="shared" si="6"/>
        <v>5440144.5</v>
      </c>
      <c r="O14" s="35">
        <f t="shared" si="6"/>
        <v>2241504.9000000004</v>
      </c>
      <c r="P14" s="35">
        <f t="shared" si="6"/>
        <v>1263052.5</v>
      </c>
      <c r="Q14" s="35">
        <f t="shared" si="6"/>
        <v>1122890.2999999998</v>
      </c>
      <c r="R14" s="35">
        <f t="shared" si="6"/>
        <v>812696.79999999981</v>
      </c>
      <c r="S14" s="21"/>
      <c r="T14" s="35">
        <f t="shared" si="6"/>
        <v>1628696</v>
      </c>
      <c r="U14" s="35">
        <f t="shared" si="6"/>
        <v>604131.60000000009</v>
      </c>
      <c r="V14" s="35">
        <f t="shared" si="6"/>
        <v>445062.30000000028</v>
      </c>
      <c r="W14" s="35">
        <f t="shared" si="6"/>
        <v>247316.29999999981</v>
      </c>
      <c r="X14" s="35">
        <f t="shared" si="6"/>
        <v>332185.80000000028</v>
      </c>
      <c r="Y14" s="21"/>
      <c r="Z14" s="35">
        <f t="shared" si="6"/>
        <v>1585830.9000000004</v>
      </c>
      <c r="AA14" s="35">
        <f t="shared" si="6"/>
        <v>628170.89999999991</v>
      </c>
      <c r="AB14" s="35">
        <f t="shared" si="6"/>
        <v>342278.79999999981</v>
      </c>
      <c r="AC14" s="35">
        <f t="shared" si="6"/>
        <v>314022.5</v>
      </c>
      <c r="AD14" s="35">
        <f t="shared" si="6"/>
        <v>301358.69999999972</v>
      </c>
      <c r="AE14" s="21"/>
      <c r="AF14" s="35">
        <f t="shared" si="6"/>
        <v>4334058.7999999952</v>
      </c>
      <c r="AG14" s="35">
        <f t="shared" si="6"/>
        <v>1091733.3999999999</v>
      </c>
      <c r="AH14" s="35">
        <f t="shared" si="6"/>
        <v>999218.19999999972</v>
      </c>
      <c r="AI14" s="35">
        <f t="shared" si="6"/>
        <v>816293.10000000009</v>
      </c>
      <c r="AJ14" s="35">
        <f>AJ15-AJ16</f>
        <v>1426814.0999999996</v>
      </c>
      <c r="AK14" s="21"/>
      <c r="AL14" s="35">
        <f t="shared" si="6"/>
        <v>7246783.0000000019</v>
      </c>
      <c r="AM14" s="35">
        <f t="shared" si="6"/>
        <v>1795489.2999999998</v>
      </c>
      <c r="AN14" s="35">
        <f t="shared" si="6"/>
        <v>1902154.6000000006</v>
      </c>
      <c r="AO14" s="35">
        <f t="shared" si="6"/>
        <v>1982346.0999999996</v>
      </c>
      <c r="AP14" s="35">
        <f t="shared" si="6"/>
        <v>1566793</v>
      </c>
      <c r="AQ14" s="21"/>
      <c r="AR14" s="35">
        <f t="shared" si="6"/>
        <v>5576070</v>
      </c>
      <c r="AS14" s="35">
        <f t="shared" si="6"/>
        <v>2201828.1000000006</v>
      </c>
      <c r="AT14" s="35">
        <f t="shared" si="6"/>
        <v>1427006.5</v>
      </c>
      <c r="AU14" s="35">
        <f t="shared" si="6"/>
        <v>1128284.2000000002</v>
      </c>
      <c r="AV14" s="35">
        <f t="shared" si="6"/>
        <v>818951.20000000019</v>
      </c>
      <c r="AW14" s="21"/>
      <c r="AX14" s="35">
        <f t="shared" si="6"/>
        <v>2848124.8000000007</v>
      </c>
      <c r="AY14" s="35">
        <f t="shared" si="6"/>
        <v>2388957.3000000003</v>
      </c>
      <c r="AZ14" s="35">
        <f t="shared" si="6"/>
        <v>1044969.7000000002</v>
      </c>
      <c r="BA14" s="35">
        <f t="shared" si="6"/>
        <v>-836519.5</v>
      </c>
      <c r="BB14" s="35">
        <f t="shared" si="6"/>
        <v>250717.29999999981</v>
      </c>
      <c r="BC14" s="21"/>
      <c r="BD14" s="35">
        <f t="shared" ref="BD14:BH14" si="7">BD15-BD16</f>
        <v>7237563.5</v>
      </c>
      <c r="BE14" s="35">
        <f t="shared" si="7"/>
        <v>1483169.2999999998</v>
      </c>
      <c r="BF14" s="35">
        <f t="shared" si="7"/>
        <v>2210415.7999999998</v>
      </c>
      <c r="BG14" s="35">
        <f t="shared" si="7"/>
        <v>2100303.7999999998</v>
      </c>
      <c r="BH14" s="35">
        <f t="shared" si="7"/>
        <v>1443674.5999999996</v>
      </c>
      <c r="BI14" s="21"/>
      <c r="BJ14" s="35">
        <f t="shared" ref="BJ14:BN14" si="8">BJ15-BJ16</f>
        <v>15361139.199999999</v>
      </c>
      <c r="BK14" s="35">
        <f t="shared" si="8"/>
        <v>4270388.9999999991</v>
      </c>
      <c r="BL14" s="35">
        <f t="shared" si="8"/>
        <v>4800456.4999999991</v>
      </c>
      <c r="BM14" s="35">
        <f t="shared" si="8"/>
        <v>3935691.4000000004</v>
      </c>
      <c r="BN14" s="35">
        <f t="shared" si="8"/>
        <v>2354602.3000000007</v>
      </c>
      <c r="BP14" s="48"/>
      <c r="BQ14" s="48"/>
      <c r="BR14" s="48"/>
      <c r="BS14" s="48"/>
      <c r="BT14" s="48"/>
      <c r="BV14" s="48"/>
      <c r="BW14" s="48"/>
      <c r="BX14" s="48"/>
      <c r="BY14" s="48"/>
      <c r="BZ14" s="48"/>
    </row>
    <row r="15" spans="1:78" s="18" customFormat="1" ht="14.25" customHeight="1">
      <c r="A15" s="13" t="s">
        <v>14</v>
      </c>
      <c r="B15" s="36">
        <v>13680694.300000001</v>
      </c>
      <c r="C15" s="14">
        <v>3243465.9</v>
      </c>
      <c r="D15" s="14">
        <v>3664876.7</v>
      </c>
      <c r="E15" s="14">
        <v>3411416.7</v>
      </c>
      <c r="F15" s="15">
        <v>3360935</v>
      </c>
      <c r="G15" s="15"/>
      <c r="H15" s="39">
        <v>13901757.1</v>
      </c>
      <c r="I15" s="14">
        <v>3309503.2</v>
      </c>
      <c r="J15" s="14">
        <v>3577564.2</v>
      </c>
      <c r="K15" s="14">
        <v>3326059.8</v>
      </c>
      <c r="L15" s="15">
        <v>3688629.9</v>
      </c>
      <c r="M15" s="15"/>
      <c r="N15" s="39">
        <v>15609170.199999999</v>
      </c>
      <c r="O15" s="14">
        <v>4188844.7</v>
      </c>
      <c r="P15" s="16">
        <v>3933308.7</v>
      </c>
      <c r="Q15" s="14">
        <v>3961503.3</v>
      </c>
      <c r="R15" s="14">
        <v>3525513.5</v>
      </c>
      <c r="S15" s="14"/>
      <c r="T15" s="39">
        <v>11658809</v>
      </c>
      <c r="U15" s="14">
        <v>2536855.2000000002</v>
      </c>
      <c r="V15" s="14">
        <v>2674960.7000000002</v>
      </c>
      <c r="W15" s="14">
        <v>2817035.4</v>
      </c>
      <c r="X15" s="15">
        <v>3629957.7</v>
      </c>
      <c r="Y15" s="15"/>
      <c r="Z15" s="39">
        <v>14957440.699999999</v>
      </c>
      <c r="AA15" s="15">
        <v>3578443.6</v>
      </c>
      <c r="AB15" s="15">
        <v>3460583.5</v>
      </c>
      <c r="AC15" s="15">
        <v>3910585.3</v>
      </c>
      <c r="AD15" s="15">
        <v>4007828.3</v>
      </c>
      <c r="AE15" s="15"/>
      <c r="AF15" s="39">
        <v>17617527.699999996</v>
      </c>
      <c r="AG15" s="15">
        <v>4023647.3</v>
      </c>
      <c r="AH15" s="15">
        <v>4442712.0999999996</v>
      </c>
      <c r="AI15" s="15">
        <v>4516305.2</v>
      </c>
      <c r="AJ15" s="15">
        <v>4634863.0999999996</v>
      </c>
      <c r="AK15" s="15"/>
      <c r="AL15" s="39">
        <v>23259735.600000001</v>
      </c>
      <c r="AM15" s="15">
        <v>5046638</v>
      </c>
      <c r="AN15" s="15">
        <v>5715026.4000000004</v>
      </c>
      <c r="AO15" s="15">
        <v>6347455.7999999998</v>
      </c>
      <c r="AP15" s="15">
        <v>6150615.4000000004</v>
      </c>
      <c r="AQ15" s="15"/>
      <c r="AR15" s="39">
        <v>25336984.800000001</v>
      </c>
      <c r="AS15" s="15">
        <v>5882332.9000000004</v>
      </c>
      <c r="AT15" s="15">
        <v>6323155.5</v>
      </c>
      <c r="AU15" s="15">
        <v>6396039.7000000002</v>
      </c>
      <c r="AV15" s="15">
        <v>6735456.7000000002</v>
      </c>
      <c r="AW15" s="15"/>
      <c r="AX15" s="39">
        <v>21568377.5</v>
      </c>
      <c r="AY15" s="15">
        <v>6046359.4000000004</v>
      </c>
      <c r="AZ15" s="15">
        <v>5495274.9000000004</v>
      </c>
      <c r="BA15" s="15">
        <v>4418710.5999999996</v>
      </c>
      <c r="BB15" s="17">
        <v>5608032.5999999996</v>
      </c>
      <c r="BC15" s="17"/>
      <c r="BD15" s="39">
        <v>28245396</v>
      </c>
      <c r="BE15" s="17">
        <v>5326332.0999999996</v>
      </c>
      <c r="BF15" s="17">
        <v>7260989</v>
      </c>
      <c r="BG15" s="17">
        <v>7561986.2999999998</v>
      </c>
      <c r="BH15" s="17">
        <v>8096088.5999999996</v>
      </c>
      <c r="BI15" s="17"/>
      <c r="BJ15" s="39">
        <v>43134297.5</v>
      </c>
      <c r="BK15" s="17">
        <v>9296896.6999999993</v>
      </c>
      <c r="BL15" s="17">
        <v>11166442.199999999</v>
      </c>
      <c r="BM15" s="17">
        <v>11583212.800000001</v>
      </c>
      <c r="BN15" s="17">
        <v>11087745.800000001</v>
      </c>
      <c r="BP15" s="48"/>
      <c r="BQ15" s="48"/>
      <c r="BR15" s="48"/>
      <c r="BS15" s="48"/>
      <c r="BT15" s="48"/>
      <c r="BV15" s="48"/>
      <c r="BW15" s="48"/>
      <c r="BX15" s="48"/>
      <c r="BY15" s="48"/>
      <c r="BZ15" s="48"/>
    </row>
    <row r="16" spans="1:78" ht="15" customHeight="1">
      <c r="A16" s="13" t="s">
        <v>15</v>
      </c>
      <c r="B16" s="36">
        <v>9184858.9000000004</v>
      </c>
      <c r="C16" s="14">
        <v>1815766.7</v>
      </c>
      <c r="D16" s="14">
        <v>2168866.1</v>
      </c>
      <c r="E16" s="14">
        <v>2468807</v>
      </c>
      <c r="F16" s="15">
        <v>2731419.1</v>
      </c>
      <c r="G16" s="15"/>
      <c r="H16" s="39">
        <v>9644344.5999999996</v>
      </c>
      <c r="I16" s="14">
        <v>1954346.5</v>
      </c>
      <c r="J16" s="14">
        <v>2496743.2999999998</v>
      </c>
      <c r="K16" s="14">
        <v>2553060.5</v>
      </c>
      <c r="L16" s="15">
        <v>2640194.2999999998</v>
      </c>
      <c r="M16" s="15"/>
      <c r="N16" s="39">
        <v>10169025.699999999</v>
      </c>
      <c r="O16" s="14">
        <v>1947339.8</v>
      </c>
      <c r="P16" s="16">
        <v>2670256.2000000002</v>
      </c>
      <c r="Q16" s="14">
        <v>2838613</v>
      </c>
      <c r="R16" s="14">
        <v>2712816.7</v>
      </c>
      <c r="S16" s="14"/>
      <c r="T16" s="39">
        <v>10030113</v>
      </c>
      <c r="U16" s="14">
        <v>1932723.6</v>
      </c>
      <c r="V16" s="14">
        <v>2229898.4</v>
      </c>
      <c r="W16" s="14">
        <v>2569719.1</v>
      </c>
      <c r="X16" s="15">
        <v>3297771.9</v>
      </c>
      <c r="Y16" s="15"/>
      <c r="Z16" s="39">
        <v>13371609.799999999</v>
      </c>
      <c r="AA16" s="15">
        <v>2950272.7</v>
      </c>
      <c r="AB16" s="15">
        <v>3118304.7</v>
      </c>
      <c r="AC16" s="15">
        <v>3596562.8</v>
      </c>
      <c r="AD16" s="15">
        <v>3706469.6</v>
      </c>
      <c r="AE16" s="15"/>
      <c r="AF16" s="39">
        <v>13283468.9</v>
      </c>
      <c r="AG16" s="15">
        <v>2931913.9</v>
      </c>
      <c r="AH16" s="15">
        <v>3443493.9</v>
      </c>
      <c r="AI16" s="15">
        <v>3700012.1</v>
      </c>
      <c r="AJ16" s="15">
        <v>3208049</v>
      </c>
      <c r="AK16" s="15"/>
      <c r="AL16" s="39">
        <v>16012952.6</v>
      </c>
      <c r="AM16" s="15">
        <v>3251148.7</v>
      </c>
      <c r="AN16" s="15">
        <v>3812871.8</v>
      </c>
      <c r="AO16" s="15">
        <v>4365109.7</v>
      </c>
      <c r="AP16" s="15">
        <v>4583822.4000000004</v>
      </c>
      <c r="AQ16" s="15"/>
      <c r="AR16" s="39">
        <v>19760914.800000001</v>
      </c>
      <c r="AS16" s="15">
        <v>3680504.8</v>
      </c>
      <c r="AT16" s="15">
        <v>4896149</v>
      </c>
      <c r="AU16" s="15">
        <v>5267755.5</v>
      </c>
      <c r="AV16" s="15">
        <v>5916505.5</v>
      </c>
      <c r="AW16" s="15"/>
      <c r="AX16" s="39">
        <v>18720252.699999999</v>
      </c>
      <c r="AY16" s="15">
        <v>3657402.1</v>
      </c>
      <c r="AZ16" s="15">
        <v>4450305.2</v>
      </c>
      <c r="BA16" s="15">
        <v>5255230.0999999996</v>
      </c>
      <c r="BB16" s="17">
        <v>5357315.3</v>
      </c>
      <c r="BC16" s="17"/>
      <c r="BD16" s="39">
        <v>21007832.5</v>
      </c>
      <c r="BE16" s="17">
        <v>3843162.8</v>
      </c>
      <c r="BF16" s="17">
        <v>5050573.2</v>
      </c>
      <c r="BG16" s="17">
        <v>5461682.5</v>
      </c>
      <c r="BH16" s="17">
        <v>6652414</v>
      </c>
      <c r="BI16" s="17"/>
      <c r="BJ16" s="39">
        <v>27773158.300000001</v>
      </c>
      <c r="BK16" s="17">
        <v>5026507.7</v>
      </c>
      <c r="BL16" s="17">
        <v>6365985.7000000002</v>
      </c>
      <c r="BM16" s="17">
        <v>7647521.4000000004</v>
      </c>
      <c r="BN16" s="17">
        <v>8733143.5</v>
      </c>
      <c r="BP16" s="48"/>
      <c r="BQ16" s="48"/>
      <c r="BR16" s="48"/>
      <c r="BS16" s="48"/>
      <c r="BT16" s="48"/>
      <c r="BV16" s="48"/>
      <c r="BW16" s="48"/>
      <c r="BX16" s="48"/>
      <c r="BY16" s="48"/>
      <c r="BZ16" s="48"/>
    </row>
    <row r="17" spans="1:78" ht="15" customHeight="1">
      <c r="A17" s="45" t="s">
        <v>16</v>
      </c>
      <c r="B17" s="36">
        <v>1183661.1000000015</v>
      </c>
      <c r="C17" s="14">
        <v>-91846.5</v>
      </c>
      <c r="D17" s="14">
        <v>505978.10000000056</v>
      </c>
      <c r="E17" s="14">
        <v>819935.89999999944</v>
      </c>
      <c r="F17" s="15">
        <v>-50406.400000000373</v>
      </c>
      <c r="G17" s="15"/>
      <c r="H17" s="39">
        <v>1272199.299999997</v>
      </c>
      <c r="I17" s="14">
        <v>-33724.5</v>
      </c>
      <c r="J17" s="14">
        <v>191618.20000000019</v>
      </c>
      <c r="K17" s="14">
        <v>483541.80000000075</v>
      </c>
      <c r="L17" s="14">
        <v>630763.79999999888</v>
      </c>
      <c r="M17" s="14"/>
      <c r="N17" s="39">
        <v>526137.49999999255</v>
      </c>
      <c r="O17" s="14">
        <v>-567414.40000000037</v>
      </c>
      <c r="P17" s="16">
        <v>251382.79999999888</v>
      </c>
      <c r="Q17" s="14">
        <v>428545.99999999814</v>
      </c>
      <c r="R17" s="14">
        <v>413623.09999999963</v>
      </c>
      <c r="S17" s="14"/>
      <c r="T17" s="39">
        <v>1127525.8999999985</v>
      </c>
      <c r="U17" s="14">
        <v>422349.00000000093</v>
      </c>
      <c r="V17" s="14">
        <v>321437.90000000037</v>
      </c>
      <c r="W17" s="14">
        <v>540134.40000000037</v>
      </c>
      <c r="X17" s="15">
        <v>-156395.40000000224</v>
      </c>
      <c r="Y17" s="15"/>
      <c r="Z17" s="39">
        <v>1231144.8999999985</v>
      </c>
      <c r="AA17" s="15">
        <v>283219</v>
      </c>
      <c r="AB17" s="15">
        <v>537884.69999999925</v>
      </c>
      <c r="AC17" s="15">
        <v>676576.5</v>
      </c>
      <c r="AD17" s="15">
        <v>-266535.29999999888</v>
      </c>
      <c r="AE17" s="15"/>
      <c r="AF17" s="39">
        <v>1388549.8000000045</v>
      </c>
      <c r="AG17" s="15">
        <v>317393.49999999814</v>
      </c>
      <c r="AH17" s="15">
        <v>281094.40000000037</v>
      </c>
      <c r="AI17" s="15">
        <v>906598.79999999888</v>
      </c>
      <c r="AJ17" s="15">
        <v>-116536.89999999851</v>
      </c>
      <c r="AK17" s="15"/>
      <c r="AL17" s="39">
        <v>1607336.6000000089</v>
      </c>
      <c r="AM17" s="15">
        <v>374284.5</v>
      </c>
      <c r="AN17" s="15">
        <v>423424.09999999776</v>
      </c>
      <c r="AO17" s="15">
        <v>75655.099999999627</v>
      </c>
      <c r="AP17" s="15">
        <v>733972.89999999851</v>
      </c>
      <c r="AQ17" s="15"/>
      <c r="AR17" s="39">
        <v>2045684.299999997</v>
      </c>
      <c r="AS17" s="15">
        <v>493735.59999999776</v>
      </c>
      <c r="AT17" s="15">
        <v>71852.300000000745</v>
      </c>
      <c r="AU17" s="15">
        <v>112475.69999999925</v>
      </c>
      <c r="AV17" s="15">
        <v>1367620.6999999993</v>
      </c>
      <c r="AW17" s="15"/>
      <c r="AX17" s="39">
        <v>1000230.8999999911</v>
      </c>
      <c r="AY17" s="15">
        <v>473874.39999999851</v>
      </c>
      <c r="AZ17" s="15">
        <v>-278368.39999999851</v>
      </c>
      <c r="BA17" s="15">
        <v>423235.79999999702</v>
      </c>
      <c r="BB17" s="17">
        <v>381489.10000000149</v>
      </c>
      <c r="BC17" s="17"/>
      <c r="BD17" s="39">
        <v>1624311</v>
      </c>
      <c r="BE17" s="17">
        <v>642573.70000000298</v>
      </c>
      <c r="BF17" s="17">
        <v>-55650.800000000745</v>
      </c>
      <c r="BG17" s="17">
        <v>-432910</v>
      </c>
      <c r="BH17" s="17">
        <v>1470298.0999999978</v>
      </c>
      <c r="BI17" s="17"/>
      <c r="BJ17" s="39">
        <v>294681.10000000894</v>
      </c>
      <c r="BK17" s="17">
        <v>470831.10000000149</v>
      </c>
      <c r="BL17" s="17">
        <v>-319524.39999999851</v>
      </c>
      <c r="BM17" s="17">
        <v>21779.900000002235</v>
      </c>
      <c r="BN17" s="17">
        <v>121594.5</v>
      </c>
      <c r="BP17" s="48"/>
      <c r="BQ17" s="48"/>
      <c r="BR17" s="48"/>
      <c r="BS17" s="48"/>
      <c r="BT17" s="48"/>
      <c r="BV17" s="48"/>
      <c r="BW17" s="48"/>
      <c r="BX17" s="48"/>
      <c r="BY17" s="48"/>
      <c r="BZ17" s="48"/>
    </row>
    <row r="18" spans="1:78" ht="15.6">
      <c r="A18" s="46" t="s">
        <v>17</v>
      </c>
      <c r="B18" s="37">
        <f>B5+B11+B14+B17</f>
        <v>31015186.600000001</v>
      </c>
      <c r="C18" s="37">
        <f>C5+C11+C14+C17</f>
        <v>6097729.9000000004</v>
      </c>
      <c r="D18" s="37">
        <f>D5+D11+D14+D17</f>
        <v>6751271.7000000002</v>
      </c>
      <c r="E18" s="37">
        <f>E5+E11+E14+E17</f>
        <v>7999731</v>
      </c>
      <c r="F18" s="37">
        <f>F14+F11+F5+F17</f>
        <v>10166454</v>
      </c>
      <c r="G18" s="22"/>
      <c r="H18" s="35">
        <f>H5+H11+H14+H17</f>
        <v>35999025.099999994</v>
      </c>
      <c r="I18" s="35">
        <f>I5+I11+I14+I17</f>
        <v>6966935</v>
      </c>
      <c r="J18" s="35">
        <f>J5+J11+J14+J17</f>
        <v>7533057.2000000002</v>
      </c>
      <c r="K18" s="35">
        <f>K5+K11+K14+K17</f>
        <v>9268001.1999999993</v>
      </c>
      <c r="L18" s="35">
        <f>L14+L11+L5+L17</f>
        <v>12231031.699999999</v>
      </c>
      <c r="M18" s="22"/>
      <c r="N18" s="35">
        <f t="shared" ref="N18:BB18" si="9">N5+N11+N14+N17</f>
        <v>39675832.899999999</v>
      </c>
      <c r="O18" s="35">
        <f t="shared" si="9"/>
        <v>7933827.5</v>
      </c>
      <c r="P18" s="35">
        <f t="shared" si="9"/>
        <v>8549124.6999999993</v>
      </c>
      <c r="Q18" s="35">
        <f t="shared" si="9"/>
        <v>10558035.1</v>
      </c>
      <c r="R18" s="35">
        <f t="shared" si="9"/>
        <v>12634845.6</v>
      </c>
      <c r="S18" s="22"/>
      <c r="T18" s="35">
        <f t="shared" si="9"/>
        <v>40884133.600000001</v>
      </c>
      <c r="U18" s="35">
        <f t="shared" si="9"/>
        <v>8267517.7000000002</v>
      </c>
      <c r="V18" s="35">
        <f t="shared" si="9"/>
        <v>8536900.4000000004</v>
      </c>
      <c r="W18" s="35">
        <f t="shared" si="9"/>
        <v>10632118.6</v>
      </c>
      <c r="X18" s="35">
        <f t="shared" si="9"/>
        <v>13447596.9</v>
      </c>
      <c r="Y18" s="10"/>
      <c r="Z18" s="35">
        <f t="shared" si="9"/>
        <v>46971150</v>
      </c>
      <c r="AA18" s="35">
        <f t="shared" si="9"/>
        <v>9309090.9000000004</v>
      </c>
      <c r="AB18" s="35">
        <f t="shared" si="9"/>
        <v>10047966</v>
      </c>
      <c r="AC18" s="35">
        <f t="shared" si="9"/>
        <v>11998069.199999999</v>
      </c>
      <c r="AD18" s="35">
        <f t="shared" si="9"/>
        <v>15616023.9</v>
      </c>
      <c r="AE18" s="10"/>
      <c r="AF18" s="35">
        <f t="shared" si="9"/>
        <v>54378857.799999997</v>
      </c>
      <c r="AG18" s="35">
        <f t="shared" si="9"/>
        <v>10431358</v>
      </c>
      <c r="AH18" s="35">
        <f t="shared" si="9"/>
        <v>11114911.699999999</v>
      </c>
      <c r="AI18" s="35">
        <f t="shared" si="9"/>
        <v>13595795.5</v>
      </c>
      <c r="AJ18" s="35">
        <f t="shared" si="9"/>
        <v>19236792.600000001</v>
      </c>
      <c r="AK18" s="10"/>
      <c r="AL18" s="35">
        <f t="shared" si="9"/>
        <v>61819536.400000013</v>
      </c>
      <c r="AM18" s="35">
        <f t="shared" si="9"/>
        <v>11786166.699999999</v>
      </c>
      <c r="AN18" s="35">
        <f t="shared" si="9"/>
        <v>13070952.5</v>
      </c>
      <c r="AO18" s="35">
        <f t="shared" si="9"/>
        <v>14909986.5</v>
      </c>
      <c r="AP18" s="35">
        <f t="shared" si="9"/>
        <v>22052430.699999999</v>
      </c>
      <c r="AQ18" s="10"/>
      <c r="AR18" s="35">
        <f t="shared" si="9"/>
        <v>69532626.499999985</v>
      </c>
      <c r="AS18" s="35">
        <f t="shared" si="9"/>
        <v>13180857.199999999</v>
      </c>
      <c r="AT18" s="35">
        <f t="shared" si="9"/>
        <v>14727760.9</v>
      </c>
      <c r="AU18" s="35">
        <f t="shared" si="9"/>
        <v>16389294</v>
      </c>
      <c r="AV18" s="35">
        <f t="shared" si="9"/>
        <v>25234714.399999999</v>
      </c>
      <c r="AW18" s="10"/>
      <c r="AX18" s="35">
        <f t="shared" si="9"/>
        <v>70649033.199999988</v>
      </c>
      <c r="AY18" s="35">
        <f t="shared" si="9"/>
        <v>15093342.4</v>
      </c>
      <c r="AZ18" s="35">
        <f t="shared" si="9"/>
        <v>13306250.300000001</v>
      </c>
      <c r="BA18" s="35">
        <f t="shared" si="9"/>
        <v>17403662.5</v>
      </c>
      <c r="BB18" s="35">
        <f t="shared" si="9"/>
        <v>24845778</v>
      </c>
      <c r="BC18" s="10"/>
      <c r="BD18" s="35">
        <f t="shared" ref="BD18:BH18" si="10">BD5+BD11+BD14+BD17</f>
        <v>83951587.900000006</v>
      </c>
      <c r="BE18" s="35">
        <f t="shared" si="10"/>
        <v>15938671.5</v>
      </c>
      <c r="BF18" s="35">
        <f t="shared" si="10"/>
        <v>16326765</v>
      </c>
      <c r="BG18" s="35">
        <f t="shared" si="10"/>
        <v>20763929.199999999</v>
      </c>
      <c r="BH18" s="35">
        <f t="shared" si="10"/>
        <v>30922222.199999999</v>
      </c>
      <c r="BI18" s="10"/>
      <c r="BJ18" s="35">
        <f t="shared" ref="BJ18:BN18" si="11">BJ5+BJ11+BJ14+BJ17</f>
        <v>103765518.20000002</v>
      </c>
      <c r="BK18" s="35">
        <f t="shared" si="11"/>
        <v>19695592.800000001</v>
      </c>
      <c r="BL18" s="35">
        <f t="shared" si="11"/>
        <v>20338739.800000001</v>
      </c>
      <c r="BM18" s="35">
        <f t="shared" si="11"/>
        <v>25453465.300000001</v>
      </c>
      <c r="BN18" s="35">
        <f t="shared" si="11"/>
        <v>38277720.299999997</v>
      </c>
      <c r="BP18" s="48"/>
      <c r="BQ18" s="48"/>
      <c r="BR18" s="48"/>
      <c r="BS18" s="48"/>
      <c r="BT18" s="48"/>
      <c r="BV18" s="48"/>
      <c r="BW18" s="48"/>
      <c r="BX18" s="48"/>
      <c r="BY18" s="48"/>
      <c r="BZ18" s="48"/>
    </row>
    <row r="19" spans="1:78" ht="13.5" customHeight="1">
      <c r="A19" s="23"/>
      <c r="B19" s="23"/>
      <c r="C19" s="24"/>
      <c r="D19" s="24"/>
      <c r="E19" s="24"/>
      <c r="F19" s="24"/>
      <c r="G19" s="24"/>
      <c r="H19" s="24"/>
      <c r="I19" s="24"/>
    </row>
    <row r="20" spans="1:78" ht="13.5" customHeight="1">
      <c r="A20" s="26"/>
      <c r="B20" s="26"/>
      <c r="C20" s="24"/>
      <c r="D20" s="24"/>
      <c r="E20" s="24"/>
      <c r="F20" s="24"/>
      <c r="G20" s="24"/>
      <c r="H20" s="24"/>
      <c r="I20" s="24"/>
    </row>
    <row r="21" spans="1:78" ht="19.2" customHeight="1">
      <c r="A21" s="43" t="s">
        <v>39</v>
      </c>
      <c r="B21" s="43"/>
      <c r="C21" s="43"/>
      <c r="D21" s="43"/>
      <c r="E21" s="2"/>
      <c r="F21" s="2"/>
      <c r="G21" s="2"/>
      <c r="H21" s="2"/>
    </row>
    <row r="22" spans="1:78" ht="13.8" thickBot="1">
      <c r="A22" s="2"/>
      <c r="B22" s="2"/>
      <c r="C22" s="4"/>
      <c r="D22" s="4"/>
      <c r="E22" s="2"/>
      <c r="F22" s="44" t="s">
        <v>18</v>
      </c>
      <c r="L22" s="44" t="s">
        <v>18</v>
      </c>
      <c r="R22" s="44" t="s">
        <v>18</v>
      </c>
      <c r="V22" s="4"/>
      <c r="X22" s="44" t="s">
        <v>18</v>
      </c>
      <c r="AD22" s="44" t="s">
        <v>18</v>
      </c>
      <c r="AJ22" s="44" t="s">
        <v>18</v>
      </c>
      <c r="AP22" s="44" t="s">
        <v>18</v>
      </c>
      <c r="AS22" s="4"/>
      <c r="AT22" s="4"/>
      <c r="AV22" s="44" t="s">
        <v>18</v>
      </c>
      <c r="AW22" s="4"/>
      <c r="AX22" s="4"/>
      <c r="BB22" s="44" t="s">
        <v>18</v>
      </c>
      <c r="BC22" s="4"/>
      <c r="BD22" s="4"/>
      <c r="BF22" s="4"/>
      <c r="BH22" s="44" t="s">
        <v>18</v>
      </c>
      <c r="BN22" s="44" t="s">
        <v>18</v>
      </c>
    </row>
    <row r="23" spans="1:78" ht="12.75" customHeight="1">
      <c r="A23" s="54"/>
      <c r="B23" s="49" t="s">
        <v>19</v>
      </c>
      <c r="C23" s="51" t="s">
        <v>29</v>
      </c>
      <c r="D23" s="52"/>
      <c r="E23" s="52"/>
      <c r="F23" s="53"/>
      <c r="G23" s="33"/>
      <c r="H23" s="49" t="s">
        <v>20</v>
      </c>
      <c r="I23" s="51" t="s">
        <v>29</v>
      </c>
      <c r="J23" s="52"/>
      <c r="K23" s="52"/>
      <c r="L23" s="53"/>
      <c r="M23" s="33"/>
      <c r="N23" s="49" t="s">
        <v>21</v>
      </c>
      <c r="O23" s="51" t="s">
        <v>29</v>
      </c>
      <c r="P23" s="52"/>
      <c r="Q23" s="52"/>
      <c r="R23" s="53"/>
      <c r="S23" s="33"/>
      <c r="T23" s="49" t="s">
        <v>22</v>
      </c>
      <c r="U23" s="51" t="s">
        <v>29</v>
      </c>
      <c r="V23" s="52"/>
      <c r="W23" s="52"/>
      <c r="X23" s="53"/>
      <c r="Y23" s="33"/>
      <c r="Z23" s="49" t="s">
        <v>23</v>
      </c>
      <c r="AA23" s="51" t="s">
        <v>29</v>
      </c>
      <c r="AB23" s="52"/>
      <c r="AC23" s="52"/>
      <c r="AD23" s="53"/>
      <c r="AE23" s="33"/>
      <c r="AF23" s="49" t="s">
        <v>24</v>
      </c>
      <c r="AG23" s="51" t="s">
        <v>29</v>
      </c>
      <c r="AH23" s="52"/>
      <c r="AI23" s="52"/>
      <c r="AJ23" s="53"/>
      <c r="AK23" s="33"/>
      <c r="AL23" s="49" t="s">
        <v>25</v>
      </c>
      <c r="AM23" s="51" t="s">
        <v>29</v>
      </c>
      <c r="AN23" s="52"/>
      <c r="AO23" s="52"/>
      <c r="AP23" s="53"/>
      <c r="AQ23" s="33"/>
      <c r="AR23" s="49" t="s">
        <v>26</v>
      </c>
      <c r="AS23" s="51" t="s">
        <v>29</v>
      </c>
      <c r="AT23" s="52"/>
      <c r="AU23" s="52"/>
      <c r="AV23" s="53"/>
      <c r="AW23" s="33"/>
      <c r="AX23" s="49" t="s">
        <v>27</v>
      </c>
      <c r="AY23" s="51" t="s">
        <v>29</v>
      </c>
      <c r="AZ23" s="52"/>
      <c r="BA23" s="52"/>
      <c r="BB23" s="53"/>
      <c r="BC23" s="33"/>
      <c r="BD23" s="49" t="s">
        <v>28</v>
      </c>
      <c r="BE23" s="51" t="s">
        <v>29</v>
      </c>
      <c r="BF23" s="52"/>
      <c r="BG23" s="52"/>
      <c r="BH23" s="53"/>
      <c r="BI23" s="33"/>
      <c r="BJ23" s="49" t="s">
        <v>40</v>
      </c>
      <c r="BK23" s="51" t="s">
        <v>29</v>
      </c>
      <c r="BL23" s="52"/>
      <c r="BM23" s="52"/>
      <c r="BN23" s="53"/>
    </row>
    <row r="24" spans="1:78" ht="13.8" thickBot="1">
      <c r="A24" s="55"/>
      <c r="B24" s="50"/>
      <c r="C24" s="30" t="s">
        <v>0</v>
      </c>
      <c r="D24" s="31" t="s">
        <v>1</v>
      </c>
      <c r="E24" s="31" t="s">
        <v>2</v>
      </c>
      <c r="F24" s="32" t="s">
        <v>3</v>
      </c>
      <c r="G24" s="34"/>
      <c r="H24" s="50"/>
      <c r="I24" s="30" t="s">
        <v>0</v>
      </c>
      <c r="J24" s="31" t="s">
        <v>1</v>
      </c>
      <c r="K24" s="31" t="s">
        <v>2</v>
      </c>
      <c r="L24" s="32" t="s">
        <v>3</v>
      </c>
      <c r="M24" s="34"/>
      <c r="N24" s="50"/>
      <c r="O24" s="30" t="s">
        <v>0</v>
      </c>
      <c r="P24" s="31" t="s">
        <v>1</v>
      </c>
      <c r="Q24" s="31" t="s">
        <v>2</v>
      </c>
      <c r="R24" s="32" t="s">
        <v>3</v>
      </c>
      <c r="S24" s="34"/>
      <c r="T24" s="50"/>
      <c r="U24" s="30" t="s">
        <v>0</v>
      </c>
      <c r="V24" s="31" t="s">
        <v>1</v>
      </c>
      <c r="W24" s="31" t="s">
        <v>2</v>
      </c>
      <c r="X24" s="32" t="s">
        <v>3</v>
      </c>
      <c r="Y24" s="34"/>
      <c r="Z24" s="50"/>
      <c r="AA24" s="30" t="s">
        <v>0</v>
      </c>
      <c r="AB24" s="31" t="s">
        <v>1</v>
      </c>
      <c r="AC24" s="31" t="s">
        <v>2</v>
      </c>
      <c r="AD24" s="32" t="s">
        <v>3</v>
      </c>
      <c r="AE24" s="34"/>
      <c r="AF24" s="50"/>
      <c r="AG24" s="30" t="s">
        <v>0</v>
      </c>
      <c r="AH24" s="31" t="s">
        <v>1</v>
      </c>
      <c r="AI24" s="31" t="s">
        <v>2</v>
      </c>
      <c r="AJ24" s="32" t="s">
        <v>3</v>
      </c>
      <c r="AK24" s="34"/>
      <c r="AL24" s="50"/>
      <c r="AM24" s="30" t="s">
        <v>0</v>
      </c>
      <c r="AN24" s="31" t="s">
        <v>1</v>
      </c>
      <c r="AO24" s="31" t="s">
        <v>2</v>
      </c>
      <c r="AP24" s="32" t="s">
        <v>3</v>
      </c>
      <c r="AQ24" s="34"/>
      <c r="AR24" s="50"/>
      <c r="AS24" s="30" t="s">
        <v>0</v>
      </c>
      <c r="AT24" s="31" t="s">
        <v>1</v>
      </c>
      <c r="AU24" s="31" t="s">
        <v>2</v>
      </c>
      <c r="AV24" s="32" t="s">
        <v>3</v>
      </c>
      <c r="AW24" s="34"/>
      <c r="AX24" s="50"/>
      <c r="AY24" s="30" t="s">
        <v>0</v>
      </c>
      <c r="AZ24" s="31" t="s">
        <v>1</v>
      </c>
      <c r="BA24" s="31" t="s">
        <v>2</v>
      </c>
      <c r="BB24" s="32" t="s">
        <v>3</v>
      </c>
      <c r="BC24" s="34"/>
      <c r="BD24" s="50"/>
      <c r="BE24" s="30" t="s">
        <v>0</v>
      </c>
      <c r="BF24" s="31" t="s">
        <v>1</v>
      </c>
      <c r="BG24" s="31" t="s">
        <v>2</v>
      </c>
      <c r="BH24" s="32" t="s">
        <v>3</v>
      </c>
      <c r="BI24" s="34"/>
      <c r="BJ24" s="50"/>
      <c r="BK24" s="30" t="s">
        <v>0</v>
      </c>
      <c r="BL24" s="31" t="s">
        <v>1</v>
      </c>
      <c r="BM24" s="31" t="s">
        <v>2</v>
      </c>
      <c r="BN24" s="32" t="s">
        <v>3</v>
      </c>
    </row>
    <row r="25" spans="1:78">
      <c r="A25" s="7" t="s">
        <v>4</v>
      </c>
      <c r="B25" s="35">
        <f t="shared" ref="B25:BB25" si="12">B26+B27+B30</f>
        <v>8378141.2000000002</v>
      </c>
      <c r="C25" s="35">
        <f t="shared" si="12"/>
        <v>1800639.5999999999</v>
      </c>
      <c r="D25" s="35">
        <f t="shared" si="12"/>
        <v>2052675.5</v>
      </c>
      <c r="E25" s="35">
        <f t="shared" si="12"/>
        <v>2110850.6</v>
      </c>
      <c r="F25" s="35">
        <f t="shared" si="12"/>
        <v>2413975.5</v>
      </c>
      <c r="G25" s="10"/>
      <c r="H25" s="35">
        <f t="shared" si="12"/>
        <v>9140798.8999999985</v>
      </c>
      <c r="I25" s="35">
        <f t="shared" si="12"/>
        <v>2001479.2</v>
      </c>
      <c r="J25" s="35">
        <f t="shared" si="12"/>
        <v>2323312.9</v>
      </c>
      <c r="K25" s="35">
        <f t="shared" si="12"/>
        <v>2370659.2000000002</v>
      </c>
      <c r="L25" s="35">
        <f t="shared" si="12"/>
        <v>2445347.6</v>
      </c>
      <c r="M25" s="10"/>
      <c r="N25" s="35">
        <f t="shared" si="12"/>
        <v>9397162.7999999989</v>
      </c>
      <c r="O25" s="35">
        <f t="shared" si="12"/>
        <v>2036816.4</v>
      </c>
      <c r="P25" s="35">
        <f t="shared" si="12"/>
        <v>2381841.7999999998</v>
      </c>
      <c r="Q25" s="35">
        <f t="shared" si="12"/>
        <v>2398820.4000000004</v>
      </c>
      <c r="R25" s="35">
        <f t="shared" si="12"/>
        <v>2579684.1999999997</v>
      </c>
      <c r="S25" s="8"/>
      <c r="T25" s="35">
        <f t="shared" si="12"/>
        <v>9579179.0999999996</v>
      </c>
      <c r="U25" s="35">
        <f t="shared" si="12"/>
        <v>2045243.1</v>
      </c>
      <c r="V25" s="35">
        <f t="shared" si="12"/>
        <v>2514759.5</v>
      </c>
      <c r="W25" s="35">
        <f t="shared" si="12"/>
        <v>2311966.2000000002</v>
      </c>
      <c r="X25" s="35">
        <f>X26+X27+X30</f>
        <v>2707210.3000000003</v>
      </c>
      <c r="Y25" s="8"/>
      <c r="Z25" s="35">
        <f>Z26+Z27+Z30</f>
        <v>9714408.9000000004</v>
      </c>
      <c r="AA25" s="35">
        <f t="shared" si="12"/>
        <v>2214019.1999999997</v>
      </c>
      <c r="AB25" s="35">
        <f t="shared" si="12"/>
        <v>2427988.2999999998</v>
      </c>
      <c r="AC25" s="35">
        <f t="shared" si="12"/>
        <v>2366271.1</v>
      </c>
      <c r="AD25" s="35">
        <f t="shared" si="12"/>
        <v>2706130.3000000003</v>
      </c>
      <c r="AE25" s="8"/>
      <c r="AF25" s="35">
        <f t="shared" si="12"/>
        <v>9877667.2000000011</v>
      </c>
      <c r="AG25" s="35">
        <f t="shared" si="12"/>
        <v>2141493.5</v>
      </c>
      <c r="AH25" s="35">
        <f t="shared" si="12"/>
        <v>2545022</v>
      </c>
      <c r="AI25" s="35">
        <f t="shared" si="12"/>
        <v>2340776.2999999998</v>
      </c>
      <c r="AJ25" s="35">
        <f>AJ26+AJ27+AJ30</f>
        <v>2850375.4</v>
      </c>
      <c r="AK25" s="8"/>
      <c r="AL25" s="35">
        <f>AL26+AL27+AL30</f>
        <v>10130887.100000001</v>
      </c>
      <c r="AM25" s="35">
        <f t="shared" si="12"/>
        <v>2231369.9</v>
      </c>
      <c r="AN25" s="35">
        <f t="shared" si="12"/>
        <v>2585263.7999999998</v>
      </c>
      <c r="AO25" s="35">
        <f t="shared" si="12"/>
        <v>2546427.1</v>
      </c>
      <c r="AP25" s="35">
        <f t="shared" si="12"/>
        <v>2767826.3000000003</v>
      </c>
      <c r="AQ25" s="8"/>
      <c r="AR25" s="35">
        <f t="shared" si="12"/>
        <v>10888855.300000001</v>
      </c>
      <c r="AS25" s="35">
        <f t="shared" si="12"/>
        <v>2346377.3000000003</v>
      </c>
      <c r="AT25" s="35">
        <f t="shared" si="12"/>
        <v>2829111.6</v>
      </c>
      <c r="AU25" s="35">
        <f t="shared" si="12"/>
        <v>2698500</v>
      </c>
      <c r="AV25" s="35">
        <f t="shared" si="12"/>
        <v>3014866.4000000004</v>
      </c>
      <c r="AW25" s="10"/>
      <c r="AX25" s="35">
        <f t="shared" si="12"/>
        <v>10745882.5</v>
      </c>
      <c r="AY25" s="35">
        <f t="shared" si="12"/>
        <v>2302303</v>
      </c>
      <c r="AZ25" s="35">
        <f t="shared" si="12"/>
        <v>2800394.5</v>
      </c>
      <c r="BA25" s="35">
        <f t="shared" si="12"/>
        <v>2659999.9</v>
      </c>
      <c r="BB25" s="35">
        <f t="shared" si="12"/>
        <v>2983185.0999999996</v>
      </c>
      <c r="BC25" s="10"/>
      <c r="BD25" s="35">
        <f t="shared" ref="BD25:BH25" si="13">BD26+BD27+BD30</f>
        <v>11312114.110008508</v>
      </c>
      <c r="BE25" s="35">
        <f t="shared" si="13"/>
        <v>2442252.1299670544</v>
      </c>
      <c r="BF25" s="35">
        <f t="shared" si="13"/>
        <v>2906118.4324062234</v>
      </c>
      <c r="BG25" s="35">
        <f t="shared" si="13"/>
        <v>2826039.8267766233</v>
      </c>
      <c r="BH25" s="35">
        <f t="shared" si="13"/>
        <v>3137703.7208586051</v>
      </c>
      <c r="BI25" s="10"/>
      <c r="BJ25" s="35">
        <f t="shared" ref="BJ25:BN25" si="14">BJ26+BJ27+BJ30</f>
        <v>11771196.75347352</v>
      </c>
      <c r="BK25" s="35">
        <f t="shared" si="14"/>
        <v>2496204.1098319944</v>
      </c>
      <c r="BL25" s="35">
        <f t="shared" si="14"/>
        <v>2735163.7125573806</v>
      </c>
      <c r="BM25" s="35">
        <f t="shared" si="14"/>
        <v>2724918.1643199059</v>
      </c>
      <c r="BN25" s="35">
        <f t="shared" si="14"/>
        <v>3814910.7667642394</v>
      </c>
      <c r="BP25" s="25"/>
      <c r="BQ25" s="25"/>
      <c r="BR25" s="25"/>
      <c r="BS25" s="25"/>
      <c r="BT25" s="25"/>
      <c r="BV25" s="25"/>
      <c r="BW25" s="25"/>
      <c r="BX25" s="25"/>
      <c r="BY25" s="25"/>
      <c r="BZ25" s="25"/>
    </row>
    <row r="26" spans="1:78">
      <c r="A26" s="13" t="s">
        <v>5</v>
      </c>
      <c r="B26" s="36">
        <v>6799901.0999999996</v>
      </c>
      <c r="C26" s="14">
        <v>1402462.9</v>
      </c>
      <c r="D26" s="14">
        <v>1655054</v>
      </c>
      <c r="E26" s="14">
        <v>1745791.8</v>
      </c>
      <c r="F26" s="15">
        <v>1996592.4</v>
      </c>
      <c r="G26" s="15"/>
      <c r="H26" s="36">
        <v>7522146.5</v>
      </c>
      <c r="I26" s="14">
        <v>1591538.5</v>
      </c>
      <c r="J26" s="14">
        <v>1914263.4</v>
      </c>
      <c r="K26" s="14">
        <v>1987995.1</v>
      </c>
      <c r="L26" s="15">
        <v>2028349.5</v>
      </c>
      <c r="M26" s="15"/>
      <c r="N26" s="36">
        <v>7607356.4000000004</v>
      </c>
      <c r="O26" s="14">
        <v>1622350.2</v>
      </c>
      <c r="P26" s="16">
        <v>1914832.1</v>
      </c>
      <c r="Q26" s="14">
        <v>1971434.2</v>
      </c>
      <c r="R26" s="14">
        <v>2098739.9</v>
      </c>
      <c r="S26" s="14"/>
      <c r="T26" s="36">
        <v>7743881.6999999993</v>
      </c>
      <c r="U26" s="14">
        <v>1618530.6</v>
      </c>
      <c r="V26" s="14">
        <v>2036693.2</v>
      </c>
      <c r="W26" s="14">
        <v>1876239.3</v>
      </c>
      <c r="X26" s="14">
        <v>2212418.6</v>
      </c>
      <c r="Y26" s="14"/>
      <c r="Z26" s="36">
        <v>7835739.7000000002</v>
      </c>
      <c r="AA26" s="14">
        <v>1701237.4</v>
      </c>
      <c r="AB26" s="14">
        <v>1986379.6</v>
      </c>
      <c r="AC26" s="14">
        <v>1945646</v>
      </c>
      <c r="AD26" s="14">
        <v>2202476.7000000002</v>
      </c>
      <c r="AE26" s="14"/>
      <c r="AF26" s="36">
        <v>7957149.4000000004</v>
      </c>
      <c r="AG26" s="15">
        <v>1722780.6</v>
      </c>
      <c r="AH26" s="14">
        <v>2074555.8</v>
      </c>
      <c r="AI26" s="14">
        <v>1870690.6</v>
      </c>
      <c r="AJ26" s="14">
        <v>2289122.4</v>
      </c>
      <c r="AK26" s="14"/>
      <c r="AL26" s="36">
        <v>8443558.8000000007</v>
      </c>
      <c r="AM26" s="15">
        <v>1858281.1</v>
      </c>
      <c r="AN26" s="15">
        <v>2167686.4</v>
      </c>
      <c r="AO26" s="14">
        <v>2115513.1</v>
      </c>
      <c r="AP26" s="14">
        <v>2302078.2000000002</v>
      </c>
      <c r="AQ26" s="14"/>
      <c r="AR26" s="36">
        <v>8955590.6000000015</v>
      </c>
      <c r="AS26" s="15">
        <v>1963713.2</v>
      </c>
      <c r="AT26" s="15">
        <v>2300099.7000000002</v>
      </c>
      <c r="AU26" s="15">
        <v>2268520.7000000002</v>
      </c>
      <c r="AV26" s="15">
        <v>2423257</v>
      </c>
      <c r="AW26" s="15"/>
      <c r="AX26" s="36">
        <v>8613701.1000000015</v>
      </c>
      <c r="AY26" s="15">
        <v>1877143.8</v>
      </c>
      <c r="AZ26" s="15">
        <v>2215116.1</v>
      </c>
      <c r="BA26" s="15">
        <v>2182352.4</v>
      </c>
      <c r="BB26" s="17">
        <v>2339088.7999999998</v>
      </c>
      <c r="BC26" s="38"/>
      <c r="BD26" s="36">
        <v>9164203.2826905362</v>
      </c>
      <c r="BE26" s="17">
        <v>2000196.8771066805</v>
      </c>
      <c r="BF26" s="17">
        <v>2347247.7254383382</v>
      </c>
      <c r="BG26" s="17">
        <v>2303037.140561772</v>
      </c>
      <c r="BH26" s="17">
        <v>2513721.5395837435</v>
      </c>
      <c r="BI26" s="38"/>
      <c r="BJ26" s="36">
        <v>9528294.2238004915</v>
      </c>
      <c r="BK26" s="17">
        <v>2063170.4342120818</v>
      </c>
      <c r="BL26" s="17">
        <v>2166759.5191113022</v>
      </c>
      <c r="BM26" s="17">
        <v>2206988.9380459185</v>
      </c>
      <c r="BN26" s="17">
        <v>3091375.3324311902</v>
      </c>
      <c r="BP26" s="25"/>
      <c r="BQ26" s="25"/>
      <c r="BR26" s="25"/>
      <c r="BS26" s="25"/>
      <c r="BT26" s="25"/>
      <c r="BV26" s="25"/>
      <c r="BW26" s="25"/>
      <c r="BX26" s="25"/>
      <c r="BY26" s="25"/>
      <c r="BZ26" s="25"/>
    </row>
    <row r="27" spans="1:78">
      <c r="A27" s="13" t="s">
        <v>6</v>
      </c>
      <c r="B27" s="36">
        <v>1461578.9</v>
      </c>
      <c r="C27" s="14">
        <v>372948.4</v>
      </c>
      <c r="D27" s="14">
        <v>369704.3</v>
      </c>
      <c r="E27" s="14">
        <v>332171</v>
      </c>
      <c r="F27" s="15">
        <v>386755.2</v>
      </c>
      <c r="G27" s="15"/>
      <c r="H27" s="36">
        <v>1486560.2</v>
      </c>
      <c r="I27" s="14">
        <v>379080</v>
      </c>
      <c r="J27" s="14">
        <v>376364.5</v>
      </c>
      <c r="K27" s="14">
        <v>346124.1</v>
      </c>
      <c r="L27" s="15">
        <v>384991.6</v>
      </c>
      <c r="M27" s="15"/>
      <c r="N27" s="36">
        <v>1636806.1999999997</v>
      </c>
      <c r="O27" s="15">
        <v>383964.1</v>
      </c>
      <c r="P27" s="16">
        <v>436266.19999999995</v>
      </c>
      <c r="Q27" s="14">
        <v>387320.5</v>
      </c>
      <c r="R27" s="14">
        <v>429255.4</v>
      </c>
      <c r="S27" s="14"/>
      <c r="T27" s="36">
        <v>1677918.6</v>
      </c>
      <c r="U27" s="14">
        <v>394214.5</v>
      </c>
      <c r="V27" s="14">
        <v>445374.6</v>
      </c>
      <c r="W27" s="14">
        <v>394614.4</v>
      </c>
      <c r="X27" s="14">
        <v>443715.1</v>
      </c>
      <c r="Y27" s="14"/>
      <c r="Z27" s="36">
        <v>1716385.4</v>
      </c>
      <c r="AA27" s="14">
        <v>479696.9</v>
      </c>
      <c r="AB27" s="14">
        <v>407070.9</v>
      </c>
      <c r="AC27" s="14">
        <v>377970.6</v>
      </c>
      <c r="AD27" s="14">
        <v>451647</v>
      </c>
      <c r="AE27" s="14"/>
      <c r="AF27" s="36">
        <v>1752052</v>
      </c>
      <c r="AG27" s="15">
        <v>383446.4</v>
      </c>
      <c r="AH27" s="15">
        <v>434744.9</v>
      </c>
      <c r="AI27" s="14">
        <v>427196.8</v>
      </c>
      <c r="AJ27" s="14">
        <v>506663.9</v>
      </c>
      <c r="AK27" s="14"/>
      <c r="AL27" s="36">
        <v>1510667.4999999998</v>
      </c>
      <c r="AM27" s="14">
        <v>338743.69999999995</v>
      </c>
      <c r="AN27" s="14">
        <v>379940</v>
      </c>
      <c r="AO27" s="14">
        <v>388188.1</v>
      </c>
      <c r="AP27" s="14">
        <v>403795.7</v>
      </c>
      <c r="AQ27" s="14"/>
      <c r="AR27" s="36">
        <v>1747594.0999999999</v>
      </c>
      <c r="AS27" s="14">
        <v>344788</v>
      </c>
      <c r="AT27" s="14">
        <v>488362.4</v>
      </c>
      <c r="AU27" s="14">
        <v>385901</v>
      </c>
      <c r="AV27" s="14">
        <v>528542.69999999995</v>
      </c>
      <c r="AW27" s="14"/>
      <c r="AX27" s="36">
        <v>1952823.7</v>
      </c>
      <c r="AY27" s="14">
        <v>387283.1</v>
      </c>
      <c r="AZ27" s="14">
        <v>544628.89999999991</v>
      </c>
      <c r="BA27" s="14">
        <v>433569.2</v>
      </c>
      <c r="BB27" s="15">
        <v>587342.5</v>
      </c>
      <c r="BC27" s="15"/>
      <c r="BD27" s="36">
        <v>1960840.6423351711</v>
      </c>
      <c r="BE27" s="17">
        <v>401396.10296712141</v>
      </c>
      <c r="BF27" s="17">
        <v>519284.6879611474</v>
      </c>
      <c r="BG27" s="17">
        <v>477046.00307173282</v>
      </c>
      <c r="BH27" s="17">
        <v>563113.8483351696</v>
      </c>
      <c r="BI27" s="15"/>
      <c r="BJ27" s="36">
        <v>2058264.2570950047</v>
      </c>
      <c r="BK27" s="17">
        <v>392817.92310371739</v>
      </c>
      <c r="BL27" s="17">
        <v>526953.64832456934</v>
      </c>
      <c r="BM27" s="17">
        <v>466098.15744594805</v>
      </c>
      <c r="BN27" s="17">
        <v>672394.52822076995</v>
      </c>
      <c r="BP27" s="25"/>
      <c r="BQ27" s="25"/>
      <c r="BR27" s="25"/>
      <c r="BS27" s="25"/>
      <c r="BT27" s="25"/>
      <c r="BV27" s="25"/>
      <c r="BW27" s="25"/>
      <c r="BX27" s="25"/>
      <c r="BY27" s="25"/>
      <c r="BZ27" s="25"/>
    </row>
    <row r="28" spans="1:78">
      <c r="A28" s="19" t="s">
        <v>7</v>
      </c>
      <c r="B28" s="36">
        <v>720063.89999999991</v>
      </c>
      <c r="C28" s="14">
        <v>191113.2</v>
      </c>
      <c r="D28" s="14">
        <v>183315.5</v>
      </c>
      <c r="E28" s="14">
        <v>159756.5</v>
      </c>
      <c r="F28" s="15">
        <v>185878.7</v>
      </c>
      <c r="G28" s="15"/>
      <c r="H28" s="36">
        <v>733131.8</v>
      </c>
      <c r="I28" s="14">
        <v>199292.3</v>
      </c>
      <c r="J28" s="14">
        <v>183626.2</v>
      </c>
      <c r="K28" s="14">
        <v>157985.4</v>
      </c>
      <c r="L28" s="15">
        <v>192227.9</v>
      </c>
      <c r="M28" s="15"/>
      <c r="N28" s="36">
        <v>765861.29999999993</v>
      </c>
      <c r="O28" s="14">
        <v>208962.1</v>
      </c>
      <c r="P28" s="16">
        <v>199139.9</v>
      </c>
      <c r="Q28" s="14">
        <v>158676.20000000001</v>
      </c>
      <c r="R28" s="14">
        <v>199083.1</v>
      </c>
      <c r="S28" s="14"/>
      <c r="T28" s="36">
        <v>778304.20000000007</v>
      </c>
      <c r="U28" s="14">
        <v>195862.6</v>
      </c>
      <c r="V28" s="14">
        <v>207137.2</v>
      </c>
      <c r="W28" s="14">
        <v>166993.9</v>
      </c>
      <c r="X28" s="14">
        <v>208310.5</v>
      </c>
      <c r="Y28" s="14"/>
      <c r="Z28" s="36">
        <v>806525.3</v>
      </c>
      <c r="AA28" s="14">
        <v>224115.7</v>
      </c>
      <c r="AB28" s="14">
        <v>200360.2</v>
      </c>
      <c r="AC28" s="14">
        <v>174413.9</v>
      </c>
      <c r="AD28" s="14">
        <v>207635.5</v>
      </c>
      <c r="AE28" s="14"/>
      <c r="AF28" s="36">
        <v>845448.9</v>
      </c>
      <c r="AG28" s="15">
        <v>202980.5</v>
      </c>
      <c r="AH28" s="14">
        <v>224037.5</v>
      </c>
      <c r="AI28" s="14">
        <v>187590.5</v>
      </c>
      <c r="AJ28" s="14">
        <v>230840.4</v>
      </c>
      <c r="AK28" s="14"/>
      <c r="AL28" s="36">
        <v>602647.39999999991</v>
      </c>
      <c r="AM28" s="15">
        <v>161240.29999999999</v>
      </c>
      <c r="AN28" s="15">
        <v>161459.79999999999</v>
      </c>
      <c r="AO28" s="14">
        <v>122863.6</v>
      </c>
      <c r="AP28" s="14">
        <v>157083.70000000001</v>
      </c>
      <c r="AQ28" s="14"/>
      <c r="AR28" s="36">
        <v>652812.1</v>
      </c>
      <c r="AS28" s="15">
        <v>148641.4</v>
      </c>
      <c r="AT28" s="15">
        <v>176254.6</v>
      </c>
      <c r="AU28" s="15">
        <v>144111.1</v>
      </c>
      <c r="AV28" s="15">
        <v>183805</v>
      </c>
      <c r="AW28" s="15"/>
      <c r="AX28" s="36">
        <v>769054.9</v>
      </c>
      <c r="AY28" s="15">
        <v>170429.1</v>
      </c>
      <c r="AZ28" s="15">
        <v>213000.3</v>
      </c>
      <c r="BA28" s="15">
        <v>166583.5</v>
      </c>
      <c r="BB28" s="17">
        <v>219042</v>
      </c>
      <c r="BC28" s="38"/>
      <c r="BD28" s="36">
        <v>864506.83685579267</v>
      </c>
      <c r="BE28" s="17">
        <v>204088.64824742687</v>
      </c>
      <c r="BF28" s="17">
        <v>237843.33363350897</v>
      </c>
      <c r="BG28" s="17">
        <v>190240.2505197172</v>
      </c>
      <c r="BH28" s="17">
        <v>232334.60445513969</v>
      </c>
      <c r="BI28" s="38"/>
      <c r="BJ28" s="36">
        <v>875026.22381356626</v>
      </c>
      <c r="BK28" s="17">
        <v>209712.76670719963</v>
      </c>
      <c r="BL28" s="17">
        <v>242069.48595242976</v>
      </c>
      <c r="BM28" s="17">
        <v>180452.58364936209</v>
      </c>
      <c r="BN28" s="17">
        <v>242791.3875045747</v>
      </c>
      <c r="BP28" s="25"/>
      <c r="BQ28" s="25"/>
      <c r="BR28" s="25"/>
      <c r="BS28" s="25"/>
      <c r="BT28" s="25"/>
      <c r="BV28" s="25"/>
      <c r="BW28" s="25"/>
      <c r="BX28" s="25"/>
      <c r="BY28" s="25"/>
      <c r="BZ28" s="25"/>
    </row>
    <row r="29" spans="1:78">
      <c r="A29" s="19" t="s">
        <v>8</v>
      </c>
      <c r="B29" s="36">
        <v>741515</v>
      </c>
      <c r="C29" s="14">
        <v>181835.2</v>
      </c>
      <c r="D29" s="14">
        <v>186388.8</v>
      </c>
      <c r="E29" s="14">
        <v>172414.5</v>
      </c>
      <c r="F29" s="15">
        <v>200876.5</v>
      </c>
      <c r="G29" s="15"/>
      <c r="H29" s="36">
        <v>753428.39999999991</v>
      </c>
      <c r="I29" s="14">
        <v>179787.7</v>
      </c>
      <c r="J29" s="14">
        <v>192738.3</v>
      </c>
      <c r="K29" s="14">
        <v>188138.7</v>
      </c>
      <c r="L29" s="15">
        <v>192763.7</v>
      </c>
      <c r="M29" s="15"/>
      <c r="N29" s="36">
        <v>870944.89999999991</v>
      </c>
      <c r="O29" s="14">
        <v>175002</v>
      </c>
      <c r="P29" s="16">
        <v>237126.3</v>
      </c>
      <c r="Q29" s="14">
        <v>228644.3</v>
      </c>
      <c r="R29" s="14">
        <v>230172.3</v>
      </c>
      <c r="S29" s="14"/>
      <c r="T29" s="36">
        <v>899614.4</v>
      </c>
      <c r="U29" s="14">
        <v>198351.9</v>
      </c>
      <c r="V29" s="14">
        <v>238237.4</v>
      </c>
      <c r="W29" s="14">
        <v>227620.5</v>
      </c>
      <c r="X29" s="14">
        <v>235404.6</v>
      </c>
      <c r="Y29" s="14"/>
      <c r="Z29" s="36">
        <v>909860.10000000009</v>
      </c>
      <c r="AA29" s="14">
        <v>255581.2</v>
      </c>
      <c r="AB29" s="14">
        <v>206710.7</v>
      </c>
      <c r="AC29" s="14">
        <v>203556.7</v>
      </c>
      <c r="AD29" s="14">
        <v>244011.5</v>
      </c>
      <c r="AE29" s="14"/>
      <c r="AF29" s="36">
        <v>906603.1</v>
      </c>
      <c r="AG29" s="15">
        <v>180465.9</v>
      </c>
      <c r="AH29" s="14">
        <v>210707.4</v>
      </c>
      <c r="AI29" s="14">
        <v>239606.3</v>
      </c>
      <c r="AJ29" s="14">
        <v>275823.5</v>
      </c>
      <c r="AK29" s="14"/>
      <c r="AL29" s="36">
        <v>908020.1</v>
      </c>
      <c r="AM29" s="15">
        <v>177503.4</v>
      </c>
      <c r="AN29" s="15">
        <v>218480.2</v>
      </c>
      <c r="AO29" s="14">
        <v>265324.5</v>
      </c>
      <c r="AP29" s="14">
        <v>246712</v>
      </c>
      <c r="AQ29" s="14"/>
      <c r="AR29" s="36">
        <v>1094782</v>
      </c>
      <c r="AS29" s="15">
        <v>196146.6</v>
      </c>
      <c r="AT29" s="15">
        <v>312107.8</v>
      </c>
      <c r="AU29" s="15">
        <v>241789.9</v>
      </c>
      <c r="AV29" s="15">
        <v>344737.7</v>
      </c>
      <c r="AW29" s="15"/>
      <c r="AX29" s="36">
        <v>1183768.8</v>
      </c>
      <c r="AY29" s="15">
        <v>216854</v>
      </c>
      <c r="AZ29" s="15">
        <v>331628.59999999998</v>
      </c>
      <c r="BA29" s="15">
        <v>266985.7</v>
      </c>
      <c r="BB29" s="17">
        <v>368300.5</v>
      </c>
      <c r="BC29" s="38"/>
      <c r="BD29" s="36">
        <v>1096333.8054793784</v>
      </c>
      <c r="BE29" s="17">
        <v>197307.45471969454</v>
      </c>
      <c r="BF29" s="17">
        <v>281441.35432763846</v>
      </c>
      <c r="BG29" s="17">
        <v>286805.75255201559</v>
      </c>
      <c r="BH29" s="17">
        <v>330779.24388002994</v>
      </c>
      <c r="BI29" s="38"/>
      <c r="BJ29" s="36">
        <v>1183238.0332814385</v>
      </c>
      <c r="BK29" s="17">
        <v>183105.15639651776</v>
      </c>
      <c r="BL29" s="17">
        <v>284884.16237213957</v>
      </c>
      <c r="BM29" s="17">
        <v>285645.57379658596</v>
      </c>
      <c r="BN29" s="17">
        <v>429603.14071619528</v>
      </c>
      <c r="BP29" s="25"/>
      <c r="BQ29" s="25"/>
      <c r="BR29" s="25"/>
      <c r="BS29" s="25"/>
      <c r="BT29" s="25"/>
      <c r="BV29" s="25"/>
      <c r="BW29" s="25"/>
      <c r="BX29" s="25"/>
      <c r="BY29" s="25"/>
      <c r="BZ29" s="25"/>
    </row>
    <row r="30" spans="1:78" ht="26.4">
      <c r="A30" s="13" t="s">
        <v>9</v>
      </c>
      <c r="B30" s="36">
        <v>116661.20000000001</v>
      </c>
      <c r="C30" s="14">
        <v>25228.3</v>
      </c>
      <c r="D30" s="14">
        <v>27917.200000000001</v>
      </c>
      <c r="E30" s="14">
        <v>32887.800000000003</v>
      </c>
      <c r="F30" s="15">
        <v>30627.9</v>
      </c>
      <c r="G30" s="15"/>
      <c r="H30" s="36">
        <v>132092.20000000001</v>
      </c>
      <c r="I30" s="14">
        <v>30860.7</v>
      </c>
      <c r="J30" s="14">
        <v>32685</v>
      </c>
      <c r="K30" s="14">
        <v>36540</v>
      </c>
      <c r="L30" s="15">
        <v>32006.5</v>
      </c>
      <c r="M30" s="15"/>
      <c r="N30" s="36">
        <v>153000.19999999998</v>
      </c>
      <c r="O30" s="14">
        <v>30502.1</v>
      </c>
      <c r="P30" s="16">
        <v>30743.5</v>
      </c>
      <c r="Q30" s="14">
        <v>40065.699999999997</v>
      </c>
      <c r="R30" s="14">
        <v>51688.9</v>
      </c>
      <c r="S30" s="14"/>
      <c r="T30" s="36">
        <v>157378.79999999999</v>
      </c>
      <c r="U30" s="14">
        <v>32498</v>
      </c>
      <c r="V30" s="14">
        <v>32691.7</v>
      </c>
      <c r="W30" s="14">
        <v>41112.5</v>
      </c>
      <c r="X30" s="14">
        <v>51076.6</v>
      </c>
      <c r="Y30" s="14"/>
      <c r="Z30" s="36">
        <v>162283.80000000002</v>
      </c>
      <c r="AA30" s="14">
        <v>33084.9</v>
      </c>
      <c r="AB30" s="14">
        <v>34537.800000000003</v>
      </c>
      <c r="AC30" s="14">
        <v>42654.5</v>
      </c>
      <c r="AD30" s="14">
        <v>52006.6</v>
      </c>
      <c r="AE30" s="14"/>
      <c r="AF30" s="36">
        <v>168465.80000000002</v>
      </c>
      <c r="AG30" s="15">
        <v>35266.5</v>
      </c>
      <c r="AH30" s="14">
        <v>35721.300000000003</v>
      </c>
      <c r="AI30" s="14">
        <v>42888.9</v>
      </c>
      <c r="AJ30" s="14">
        <v>54589.1</v>
      </c>
      <c r="AK30" s="14"/>
      <c r="AL30" s="36">
        <v>176660.8</v>
      </c>
      <c r="AM30" s="15">
        <v>34345.1</v>
      </c>
      <c r="AN30" s="15">
        <v>37637.4</v>
      </c>
      <c r="AO30" s="14">
        <v>42725.9</v>
      </c>
      <c r="AP30" s="14">
        <v>61952.4</v>
      </c>
      <c r="AQ30" s="14"/>
      <c r="AR30" s="36">
        <v>185670.6</v>
      </c>
      <c r="AS30" s="15">
        <v>37876.1</v>
      </c>
      <c r="AT30" s="15">
        <v>40649.5</v>
      </c>
      <c r="AU30" s="15">
        <v>44078.3</v>
      </c>
      <c r="AV30" s="15">
        <v>63066.7</v>
      </c>
      <c r="AW30" s="15"/>
      <c r="AX30" s="36">
        <v>179357.7</v>
      </c>
      <c r="AY30" s="15">
        <v>37876.1</v>
      </c>
      <c r="AZ30" s="15">
        <v>40649.5</v>
      </c>
      <c r="BA30" s="15">
        <v>44078.3</v>
      </c>
      <c r="BB30" s="15">
        <v>56753.8</v>
      </c>
      <c r="BC30" s="15"/>
      <c r="BD30" s="36">
        <v>187070.18498279998</v>
      </c>
      <c r="BE30" s="17">
        <v>40659.149893252245</v>
      </c>
      <c r="BF30" s="17">
        <v>39586.019006737275</v>
      </c>
      <c r="BG30" s="17">
        <v>45956.683143118615</v>
      </c>
      <c r="BH30" s="17">
        <v>60868.332939691871</v>
      </c>
      <c r="BI30" s="15"/>
      <c r="BJ30" s="36">
        <v>184638.27257802355</v>
      </c>
      <c r="BK30" s="17">
        <v>40215.752516195389</v>
      </c>
      <c r="BL30" s="17">
        <v>41450.545121509342</v>
      </c>
      <c r="BM30" s="17">
        <v>51831.068828039555</v>
      </c>
      <c r="BN30" s="17">
        <v>51140.906112279277</v>
      </c>
      <c r="BP30" s="25"/>
      <c r="BQ30" s="25"/>
      <c r="BR30" s="25"/>
      <c r="BS30" s="25"/>
      <c r="BT30" s="25"/>
      <c r="BV30" s="25"/>
      <c r="BW30" s="25"/>
      <c r="BX30" s="25"/>
      <c r="BY30" s="25"/>
      <c r="BZ30" s="25"/>
    </row>
    <row r="31" spans="1:78">
      <c r="A31" s="20" t="s">
        <v>10</v>
      </c>
      <c r="B31" s="35">
        <f t="shared" ref="B31:BB31" si="15">B32+B33</f>
        <v>4301410.5309037501</v>
      </c>
      <c r="C31" s="35">
        <f t="shared" si="15"/>
        <v>993456.29992364265</v>
      </c>
      <c r="D31" s="35">
        <f t="shared" si="15"/>
        <v>1079434.4448465728</v>
      </c>
      <c r="E31" s="35">
        <f t="shared" si="15"/>
        <v>1218656.625360237</v>
      </c>
      <c r="F31" s="35">
        <f t="shared" si="15"/>
        <v>1009863.1607732981</v>
      </c>
      <c r="G31" s="10"/>
      <c r="H31" s="35">
        <f t="shared" si="15"/>
        <v>4570546.4277510624</v>
      </c>
      <c r="I31" s="35">
        <f t="shared" si="15"/>
        <v>1094803.3285303293</v>
      </c>
      <c r="J31" s="35">
        <f t="shared" si="15"/>
        <v>1299101.0411918219</v>
      </c>
      <c r="K31" s="35">
        <f t="shared" si="15"/>
        <v>1257363.5777714364</v>
      </c>
      <c r="L31" s="35">
        <f t="shared" si="15"/>
        <v>919278.48025747563</v>
      </c>
      <c r="M31" s="10"/>
      <c r="N31" s="35">
        <f t="shared" si="15"/>
        <v>4897153.8978194883</v>
      </c>
      <c r="O31" s="35">
        <f t="shared" si="15"/>
        <v>1119752.7799236842</v>
      </c>
      <c r="P31" s="35">
        <f t="shared" si="15"/>
        <v>1279742.7583688062</v>
      </c>
      <c r="Q31" s="35">
        <f t="shared" si="15"/>
        <v>1271344.4825106745</v>
      </c>
      <c r="R31" s="35">
        <f t="shared" si="15"/>
        <v>1226313.8770163229</v>
      </c>
      <c r="S31" s="8"/>
      <c r="T31" s="35">
        <f t="shared" si="15"/>
        <v>5140596.1638014782</v>
      </c>
      <c r="U31" s="35">
        <f t="shared" si="15"/>
        <v>1130882.4740126256</v>
      </c>
      <c r="V31" s="35">
        <f t="shared" si="15"/>
        <v>1327566.8967519403</v>
      </c>
      <c r="W31" s="35">
        <f t="shared" si="15"/>
        <v>1435819.763535717</v>
      </c>
      <c r="X31" s="35">
        <f t="shared" si="15"/>
        <v>1246327.0295011951</v>
      </c>
      <c r="Y31" s="8"/>
      <c r="Z31" s="35">
        <f t="shared" si="15"/>
        <v>5279060.2658508224</v>
      </c>
      <c r="AA31" s="35">
        <f t="shared" si="15"/>
        <v>1133627.9746822643</v>
      </c>
      <c r="AB31" s="35">
        <f t="shared" si="15"/>
        <v>1344414.6892513484</v>
      </c>
      <c r="AC31" s="35">
        <f t="shared" si="15"/>
        <v>1457981.2216560631</v>
      </c>
      <c r="AD31" s="35">
        <f t="shared" si="15"/>
        <v>1343036.3802611469</v>
      </c>
      <c r="AE31" s="8"/>
      <c r="AF31" s="35">
        <f t="shared" si="15"/>
        <v>5520762.531402695</v>
      </c>
      <c r="AG31" s="35">
        <f t="shared" si="15"/>
        <v>1184171.1611906819</v>
      </c>
      <c r="AH31" s="35">
        <f t="shared" si="15"/>
        <v>1414228.1008407865</v>
      </c>
      <c r="AI31" s="35">
        <f t="shared" si="15"/>
        <v>1499197.8976384918</v>
      </c>
      <c r="AJ31" s="35">
        <f>AJ32+AJ33</f>
        <v>1423165.3717327353</v>
      </c>
      <c r="AK31" s="8"/>
      <c r="AL31" s="35">
        <f>AL32+AL33</f>
        <v>5760153.8019398786</v>
      </c>
      <c r="AM31" s="35">
        <f t="shared" si="15"/>
        <v>1244295.7097157985</v>
      </c>
      <c r="AN31" s="35">
        <f t="shared" si="15"/>
        <v>1490662.5944400921</v>
      </c>
      <c r="AO31" s="35">
        <f t="shared" si="15"/>
        <v>1547848.6925896541</v>
      </c>
      <c r="AP31" s="35">
        <f t="shared" si="15"/>
        <v>1477346.805194333</v>
      </c>
      <c r="AQ31" s="8"/>
      <c r="AR31" s="35">
        <f t="shared" si="15"/>
        <v>6485172.2590660751</v>
      </c>
      <c r="AS31" s="35">
        <f t="shared" si="15"/>
        <v>1331372.5322083444</v>
      </c>
      <c r="AT31" s="35">
        <f t="shared" si="15"/>
        <v>1720173.444711559</v>
      </c>
      <c r="AU31" s="35">
        <f t="shared" si="15"/>
        <v>1706137.2422967921</v>
      </c>
      <c r="AV31" s="35">
        <f t="shared" si="15"/>
        <v>1727489.0398493798</v>
      </c>
      <c r="AW31" s="10"/>
      <c r="AX31" s="35">
        <f t="shared" si="15"/>
        <v>6469047.4000000004</v>
      </c>
      <c r="AY31" s="35">
        <f t="shared" si="15"/>
        <v>936359.89999999991</v>
      </c>
      <c r="AZ31" s="35">
        <f t="shared" si="15"/>
        <v>1327147</v>
      </c>
      <c r="BA31" s="35">
        <f t="shared" si="15"/>
        <v>1941762.4000000001</v>
      </c>
      <c r="BB31" s="35">
        <f t="shared" si="15"/>
        <v>2263778.0999999996</v>
      </c>
      <c r="BC31" s="10"/>
      <c r="BD31" s="35">
        <f t="shared" ref="BD31:BH31" si="16">BD32+BD33</f>
        <v>6634374.2600976843</v>
      </c>
      <c r="BE31" s="35">
        <f t="shared" si="16"/>
        <v>1143032.4290508816</v>
      </c>
      <c r="BF31" s="35">
        <f t="shared" si="16"/>
        <v>1384839.5149797159</v>
      </c>
      <c r="BG31" s="35">
        <f t="shared" si="16"/>
        <v>1953501.8089663964</v>
      </c>
      <c r="BH31" s="35">
        <f t="shared" si="16"/>
        <v>2153000.5071006906</v>
      </c>
      <c r="BI31" s="10"/>
      <c r="BJ31" s="35">
        <f t="shared" ref="BJ31:BN31" si="17">BJ32+BJ33</f>
        <v>6869467.2164886519</v>
      </c>
      <c r="BK31" s="35">
        <f t="shared" si="17"/>
        <v>1278865.6695081373</v>
      </c>
      <c r="BL31" s="35">
        <f t="shared" si="17"/>
        <v>1796771.4746628744</v>
      </c>
      <c r="BM31" s="35">
        <f t="shared" si="17"/>
        <v>1901346.3759825767</v>
      </c>
      <c r="BN31" s="35">
        <f t="shared" si="17"/>
        <v>1892483.6963350642</v>
      </c>
      <c r="BP31" s="25"/>
      <c r="BQ31" s="25"/>
      <c r="BR31" s="25"/>
      <c r="BS31" s="25"/>
      <c r="BT31" s="25"/>
      <c r="BV31" s="25"/>
      <c r="BW31" s="25"/>
      <c r="BX31" s="25"/>
      <c r="BY31" s="25"/>
      <c r="BZ31" s="25"/>
    </row>
    <row r="32" spans="1:78">
      <c r="A32" s="13" t="s">
        <v>11</v>
      </c>
      <c r="B32" s="36">
        <v>4025576.5</v>
      </c>
      <c r="C32" s="14">
        <v>931457</v>
      </c>
      <c r="D32" s="14">
        <v>1026047.5</v>
      </c>
      <c r="E32" s="14">
        <v>1023363.4</v>
      </c>
      <c r="F32" s="15">
        <v>1044708.6</v>
      </c>
      <c r="G32" s="15"/>
      <c r="H32" s="36">
        <v>4245240.5999999996</v>
      </c>
      <c r="I32" s="14">
        <v>988156.8</v>
      </c>
      <c r="J32" s="14">
        <v>1069613.3</v>
      </c>
      <c r="K32" s="14">
        <v>1092903.3999999999</v>
      </c>
      <c r="L32" s="15">
        <v>1094567.1000000001</v>
      </c>
      <c r="M32" s="15"/>
      <c r="N32" s="36">
        <v>4432209.4000000004</v>
      </c>
      <c r="O32" s="14">
        <v>1011181.6</v>
      </c>
      <c r="P32" s="16">
        <v>1128715.3999999999</v>
      </c>
      <c r="Q32" s="14">
        <v>1136043.5</v>
      </c>
      <c r="R32" s="14">
        <v>1156268.8999999999</v>
      </c>
      <c r="S32" s="14"/>
      <c r="T32" s="36">
        <v>4617391.5999999996</v>
      </c>
      <c r="U32" s="14">
        <v>1034587.7</v>
      </c>
      <c r="V32" s="14">
        <v>1168731</v>
      </c>
      <c r="W32" s="14">
        <v>1217943.3999999999</v>
      </c>
      <c r="X32" s="14">
        <v>1196129.5</v>
      </c>
      <c r="Y32" s="14"/>
      <c r="Z32" s="36">
        <v>4753781.8</v>
      </c>
      <c r="AA32" s="14">
        <v>1045140.9</v>
      </c>
      <c r="AB32" s="14">
        <v>1200838.3</v>
      </c>
      <c r="AC32" s="14">
        <v>1273703.8</v>
      </c>
      <c r="AD32" s="14">
        <v>1234098.8</v>
      </c>
      <c r="AE32" s="14"/>
      <c r="AF32" s="36">
        <v>4966615.8999999994</v>
      </c>
      <c r="AG32" s="15">
        <v>1089703.3</v>
      </c>
      <c r="AH32" s="14">
        <v>1258682.5</v>
      </c>
      <c r="AI32" s="14">
        <v>1309935.8</v>
      </c>
      <c r="AJ32" s="14">
        <v>1308294.3</v>
      </c>
      <c r="AK32" s="14"/>
      <c r="AL32" s="36">
        <v>5235106.9000000004</v>
      </c>
      <c r="AM32" s="15">
        <v>1144518</v>
      </c>
      <c r="AN32" s="15">
        <v>1329447.8</v>
      </c>
      <c r="AO32" s="14">
        <v>1371860.7</v>
      </c>
      <c r="AP32" s="14">
        <v>1389280.4</v>
      </c>
      <c r="AQ32" s="14"/>
      <c r="AR32" s="36">
        <v>5959909.1999999993</v>
      </c>
      <c r="AS32" s="15">
        <v>1252095.8999999999</v>
      </c>
      <c r="AT32" s="15">
        <v>1561361.7</v>
      </c>
      <c r="AU32" s="15">
        <v>1564665.7</v>
      </c>
      <c r="AV32" s="15">
        <v>1581785.9</v>
      </c>
      <c r="AW32" s="15"/>
      <c r="AX32" s="36">
        <v>5944038</v>
      </c>
      <c r="AY32" s="15">
        <v>869053.7</v>
      </c>
      <c r="AZ32" s="15">
        <v>1211854.8999999999</v>
      </c>
      <c r="BA32" s="15">
        <v>1673692.6</v>
      </c>
      <c r="BB32" s="17">
        <v>2189436.7999999998</v>
      </c>
      <c r="BC32" s="38"/>
      <c r="BD32" s="36">
        <v>6101132.5549898827</v>
      </c>
      <c r="BE32" s="17">
        <v>1041618.4304696781</v>
      </c>
      <c r="BF32" s="17">
        <v>1240567.2748944617</v>
      </c>
      <c r="BG32" s="17">
        <v>1756644.1180336862</v>
      </c>
      <c r="BH32" s="17">
        <v>2062302.7315920568</v>
      </c>
      <c r="BI32" s="38"/>
      <c r="BJ32" s="36">
        <v>6331878.5036362316</v>
      </c>
      <c r="BK32" s="17">
        <v>1176888.287074435</v>
      </c>
      <c r="BL32" s="17">
        <v>1658552.011046076</v>
      </c>
      <c r="BM32" s="17">
        <v>1708389.7486490863</v>
      </c>
      <c r="BN32" s="17">
        <v>1788048.456866635</v>
      </c>
      <c r="BP32" s="25"/>
      <c r="BQ32" s="25"/>
      <c r="BR32" s="25"/>
      <c r="BS32" s="25"/>
      <c r="BT32" s="25"/>
      <c r="BV32" s="25"/>
      <c r="BW32" s="25"/>
      <c r="BX32" s="25"/>
      <c r="BY32" s="25"/>
      <c r="BZ32" s="25"/>
    </row>
    <row r="33" spans="1:78">
      <c r="A33" s="13" t="s">
        <v>12</v>
      </c>
      <c r="B33" s="36">
        <v>275834.03090375045</v>
      </c>
      <c r="C33" s="14">
        <v>61999.299923642706</v>
      </c>
      <c r="D33" s="14">
        <v>53386.944846572711</v>
      </c>
      <c r="E33" s="14">
        <v>195293.22536023689</v>
      </c>
      <c r="F33" s="15">
        <v>-34845.439226701848</v>
      </c>
      <c r="G33" s="15"/>
      <c r="H33" s="36">
        <v>325305.82775106304</v>
      </c>
      <c r="I33" s="14">
        <v>106646.52853032922</v>
      </c>
      <c r="J33" s="14">
        <v>229487.74119182178</v>
      </c>
      <c r="K33" s="14">
        <v>164460.17777143646</v>
      </c>
      <c r="L33" s="15">
        <v>-175288.61974252443</v>
      </c>
      <c r="M33" s="15"/>
      <c r="N33" s="36">
        <v>464944.49781948829</v>
      </c>
      <c r="O33" s="14">
        <v>108571.17992368429</v>
      </c>
      <c r="P33" s="16">
        <v>151027.35836880631</v>
      </c>
      <c r="Q33" s="14">
        <v>135300.9825106746</v>
      </c>
      <c r="R33" s="14">
        <v>70044.977016323101</v>
      </c>
      <c r="S33" s="14"/>
      <c r="T33" s="36">
        <v>523204.56380147836</v>
      </c>
      <c r="U33" s="14">
        <v>96294.774012625785</v>
      </c>
      <c r="V33" s="14">
        <v>158835.89675194034</v>
      </c>
      <c r="W33" s="14">
        <v>217876.36353571713</v>
      </c>
      <c r="X33" s="15">
        <v>50197.529501195102</v>
      </c>
      <c r="Y33" s="15"/>
      <c r="Z33" s="36">
        <v>525278.46585082263</v>
      </c>
      <c r="AA33" s="15">
        <v>88487.074682264341</v>
      </c>
      <c r="AB33" s="15">
        <v>143576.38925134845</v>
      </c>
      <c r="AC33" s="15">
        <v>184277.42165606297</v>
      </c>
      <c r="AD33" s="15">
        <v>108937.58026114694</v>
      </c>
      <c r="AE33" s="15"/>
      <c r="AF33" s="36">
        <v>554146.63140269532</v>
      </c>
      <c r="AG33" s="15">
        <v>94467.861190681826</v>
      </c>
      <c r="AH33" s="15">
        <v>155545.60084078638</v>
      </c>
      <c r="AI33" s="15">
        <v>189262.0976384918</v>
      </c>
      <c r="AJ33" s="15">
        <v>114871.07173273522</v>
      </c>
      <c r="AK33" s="15"/>
      <c r="AL33" s="36">
        <v>525046.90193987777</v>
      </c>
      <c r="AM33" s="15">
        <v>99777.709715798468</v>
      </c>
      <c r="AN33" s="15">
        <v>161214.79444009205</v>
      </c>
      <c r="AO33" s="15">
        <v>175987.99258965414</v>
      </c>
      <c r="AP33" s="15">
        <v>88066.405194333056</v>
      </c>
      <c r="AQ33" s="15"/>
      <c r="AR33" s="36">
        <v>525263.05906607583</v>
      </c>
      <c r="AS33" s="15">
        <v>79276.632208344628</v>
      </c>
      <c r="AT33" s="15">
        <v>158811.74471155915</v>
      </c>
      <c r="AU33" s="15">
        <v>141471.54229679218</v>
      </c>
      <c r="AV33" s="15">
        <v>145703.13984937989</v>
      </c>
      <c r="AW33" s="15"/>
      <c r="AX33" s="36">
        <v>525009.4</v>
      </c>
      <c r="AY33" s="15">
        <v>67306.2</v>
      </c>
      <c r="AZ33" s="15">
        <v>115292.1</v>
      </c>
      <c r="BA33" s="15">
        <v>268069.8</v>
      </c>
      <c r="BB33" s="17">
        <v>74341.3</v>
      </c>
      <c r="BC33" s="38"/>
      <c r="BD33" s="36">
        <v>533241.70510780183</v>
      </c>
      <c r="BE33" s="17">
        <v>101413.99858120352</v>
      </c>
      <c r="BF33" s="17">
        <v>144272.24008525419</v>
      </c>
      <c r="BG33" s="17">
        <v>196857.69093271016</v>
      </c>
      <c r="BH33" s="17">
        <v>90697.77550863396</v>
      </c>
      <c r="BI33" s="38"/>
      <c r="BJ33" s="36">
        <v>537588.71285242052</v>
      </c>
      <c r="BK33" s="17">
        <v>101977.38243370234</v>
      </c>
      <c r="BL33" s="17">
        <v>138219.46361679837</v>
      </c>
      <c r="BM33" s="17">
        <v>192956.62733349044</v>
      </c>
      <c r="BN33" s="17">
        <v>104435.2394684293</v>
      </c>
      <c r="BP33" s="25"/>
      <c r="BQ33" s="25"/>
      <c r="BR33" s="25"/>
      <c r="BS33" s="25"/>
      <c r="BT33" s="25"/>
      <c r="BV33" s="25"/>
      <c r="BW33" s="25"/>
      <c r="BX33" s="25"/>
      <c r="BY33" s="25"/>
      <c r="BZ33" s="25"/>
    </row>
    <row r="34" spans="1:78">
      <c r="A34" s="20" t="s">
        <v>13</v>
      </c>
      <c r="B34" s="35">
        <f t="shared" ref="B34:BB34" si="18">B35-B36</f>
        <v>-191650.60000000056</v>
      </c>
      <c r="C34" s="35">
        <f t="shared" si="18"/>
        <v>-50471.699999999953</v>
      </c>
      <c r="D34" s="35">
        <f t="shared" si="18"/>
        <v>-32851.399999999907</v>
      </c>
      <c r="E34" s="35">
        <f t="shared" si="18"/>
        <v>-55586.5</v>
      </c>
      <c r="F34" s="35">
        <f t="shared" si="18"/>
        <v>-52741</v>
      </c>
      <c r="G34" s="10"/>
      <c r="H34" s="35">
        <f t="shared" si="18"/>
        <v>-439209</v>
      </c>
      <c r="I34" s="35">
        <f t="shared" si="18"/>
        <v>26316.300000000047</v>
      </c>
      <c r="J34" s="35">
        <f t="shared" si="18"/>
        <v>-140096.69999999995</v>
      </c>
      <c r="K34" s="35">
        <f t="shared" si="18"/>
        <v>-180884.79999999981</v>
      </c>
      <c r="L34" s="35">
        <f t="shared" si="18"/>
        <v>-144543.80000000005</v>
      </c>
      <c r="M34" s="10"/>
      <c r="N34" s="35">
        <f t="shared" si="18"/>
        <v>-351344.50000000093</v>
      </c>
      <c r="O34" s="35">
        <f t="shared" si="18"/>
        <v>30912.900000000023</v>
      </c>
      <c r="P34" s="35">
        <f t="shared" si="18"/>
        <v>-112611.10000000009</v>
      </c>
      <c r="Q34" s="35">
        <f t="shared" si="18"/>
        <v>-129407.30000000005</v>
      </c>
      <c r="R34" s="35">
        <f t="shared" si="18"/>
        <v>-140239</v>
      </c>
      <c r="S34" s="21"/>
      <c r="T34" s="35">
        <f t="shared" si="18"/>
        <v>-532639.20000000019</v>
      </c>
      <c r="U34" s="35">
        <f t="shared" si="18"/>
        <v>-139091.10000000009</v>
      </c>
      <c r="V34" s="35">
        <f t="shared" si="18"/>
        <v>-137894.90000000014</v>
      </c>
      <c r="W34" s="35">
        <f t="shared" si="18"/>
        <v>-148760.5</v>
      </c>
      <c r="X34" s="35">
        <f t="shared" si="18"/>
        <v>-106892.69999999995</v>
      </c>
      <c r="Y34" s="10"/>
      <c r="Z34" s="35">
        <f t="shared" si="18"/>
        <v>-629138.39999999991</v>
      </c>
      <c r="AA34" s="35">
        <f t="shared" si="18"/>
        <v>15472.399999999907</v>
      </c>
      <c r="AB34" s="35">
        <f t="shared" si="18"/>
        <v>-194025.90000000002</v>
      </c>
      <c r="AC34" s="35">
        <f t="shared" si="18"/>
        <v>-228438.5</v>
      </c>
      <c r="AD34" s="35">
        <f t="shared" si="18"/>
        <v>-222146.40000000002</v>
      </c>
      <c r="AE34" s="10"/>
      <c r="AF34" s="35">
        <f t="shared" si="18"/>
        <v>-347894.29999999981</v>
      </c>
      <c r="AG34" s="35">
        <f t="shared" si="18"/>
        <v>-97308.800000000047</v>
      </c>
      <c r="AH34" s="35">
        <f t="shared" si="18"/>
        <v>-79306.600000000093</v>
      </c>
      <c r="AI34" s="35">
        <f t="shared" si="18"/>
        <v>-85193.199999999953</v>
      </c>
      <c r="AJ34" s="35">
        <f>AJ35-AJ36</f>
        <v>-86085.700000000186</v>
      </c>
      <c r="AK34" s="10"/>
      <c r="AL34" s="35">
        <f>AL35-AL36</f>
        <v>-234785.39999999944</v>
      </c>
      <c r="AM34" s="35">
        <f t="shared" si="18"/>
        <v>20426.300000000047</v>
      </c>
      <c r="AN34" s="35">
        <f t="shared" si="18"/>
        <v>-88954.600000000093</v>
      </c>
      <c r="AO34" s="35">
        <f t="shared" si="18"/>
        <v>-66649.600000000093</v>
      </c>
      <c r="AP34" s="35">
        <f t="shared" si="18"/>
        <v>-99607.5</v>
      </c>
      <c r="AQ34" s="10"/>
      <c r="AR34" s="35">
        <f t="shared" si="18"/>
        <v>-904994.50000000093</v>
      </c>
      <c r="AS34" s="35">
        <f t="shared" si="18"/>
        <v>3341.0999999998603</v>
      </c>
      <c r="AT34" s="35">
        <f t="shared" si="18"/>
        <v>-327106.69999999995</v>
      </c>
      <c r="AU34" s="35">
        <f t="shared" si="18"/>
        <v>-289997.5</v>
      </c>
      <c r="AV34" s="35">
        <f t="shared" si="18"/>
        <v>-291231.40000000014</v>
      </c>
      <c r="AW34" s="10"/>
      <c r="AX34" s="35">
        <f t="shared" si="18"/>
        <v>-954252.90000000037</v>
      </c>
      <c r="AY34" s="35">
        <f t="shared" si="18"/>
        <v>-13502.199999999953</v>
      </c>
      <c r="AZ34" s="35">
        <f t="shared" si="18"/>
        <v>-347671.09999999986</v>
      </c>
      <c r="BA34" s="35">
        <f t="shared" si="18"/>
        <v>-296128.80000000005</v>
      </c>
      <c r="BB34" s="35">
        <f t="shared" si="18"/>
        <v>-296950.79999999981</v>
      </c>
      <c r="BC34" s="10"/>
      <c r="BD34" s="35">
        <f t="shared" ref="BD34:BH34" si="19">BD35-BD36</f>
        <v>-821635.58465569839</v>
      </c>
      <c r="BE34" s="35">
        <f t="shared" si="19"/>
        <v>-59102.838278839597</v>
      </c>
      <c r="BF34" s="35">
        <f t="shared" si="19"/>
        <v>-130289.90916278516</v>
      </c>
      <c r="BG34" s="35">
        <f t="shared" si="19"/>
        <v>-379221.46516306209</v>
      </c>
      <c r="BH34" s="35">
        <f t="shared" si="19"/>
        <v>-253021.37205101177</v>
      </c>
      <c r="BI34" s="10"/>
      <c r="BJ34" s="35">
        <f>BJ35-BJ36</f>
        <v>-1090152.1256867675</v>
      </c>
      <c r="BK34" s="35">
        <f t="shared" ref="BK34:BN34" si="20">BK35-BK36</f>
        <v>-121337.49069736083</v>
      </c>
      <c r="BL34" s="35">
        <f t="shared" si="20"/>
        <v>-300279.4671144397</v>
      </c>
      <c r="BM34" s="35">
        <f t="shared" si="20"/>
        <v>-308676.99195353407</v>
      </c>
      <c r="BN34" s="35">
        <f t="shared" si="20"/>
        <v>-359858.17592143244</v>
      </c>
      <c r="BP34" s="25"/>
      <c r="BQ34" s="25"/>
      <c r="BR34" s="25"/>
      <c r="BS34" s="25"/>
      <c r="BT34" s="25"/>
      <c r="BV34" s="25"/>
      <c r="BW34" s="25"/>
      <c r="BX34" s="25"/>
      <c r="BY34" s="25"/>
      <c r="BZ34" s="25"/>
    </row>
    <row r="35" spans="1:78">
      <c r="A35" s="13" t="s">
        <v>14</v>
      </c>
      <c r="B35" s="36">
        <v>4535142.0999999996</v>
      </c>
      <c r="C35" s="14">
        <v>1051001.8</v>
      </c>
      <c r="D35" s="14">
        <v>1165415.8</v>
      </c>
      <c r="E35" s="14">
        <v>1147386.7</v>
      </c>
      <c r="F35" s="15">
        <v>1171337.8</v>
      </c>
      <c r="G35" s="15"/>
      <c r="H35" s="36">
        <v>4655411.2000000002</v>
      </c>
      <c r="I35" s="14">
        <v>1151991.8</v>
      </c>
      <c r="J35" s="14">
        <v>1189700.5</v>
      </c>
      <c r="K35" s="14">
        <v>1146788.1000000001</v>
      </c>
      <c r="L35" s="15">
        <v>1166930.8</v>
      </c>
      <c r="M35" s="15"/>
      <c r="N35" s="36">
        <v>4537526.8999999994</v>
      </c>
      <c r="O35" s="14">
        <v>980110</v>
      </c>
      <c r="P35" s="16">
        <v>1231691.8999999999</v>
      </c>
      <c r="Q35" s="14">
        <v>1153971.2</v>
      </c>
      <c r="R35" s="14">
        <v>1171753.8</v>
      </c>
      <c r="S35" s="14"/>
      <c r="T35" s="36">
        <v>4352556</v>
      </c>
      <c r="U35" s="14">
        <v>935384.2</v>
      </c>
      <c r="V35" s="14">
        <v>1133272.2</v>
      </c>
      <c r="W35" s="14">
        <v>1098252.1000000001</v>
      </c>
      <c r="X35" s="15">
        <v>1185647.5</v>
      </c>
      <c r="Y35" s="15"/>
      <c r="Z35" s="36">
        <v>4158811.6</v>
      </c>
      <c r="AA35" s="15">
        <v>1162579.5</v>
      </c>
      <c r="AB35" s="15">
        <v>1000765.4</v>
      </c>
      <c r="AC35" s="15">
        <v>1002942.3</v>
      </c>
      <c r="AD35" s="15">
        <v>992524.4</v>
      </c>
      <c r="AE35" s="15"/>
      <c r="AF35" s="36">
        <v>4489658.5</v>
      </c>
      <c r="AG35" s="15">
        <v>970352.2</v>
      </c>
      <c r="AH35" s="15">
        <v>1183659.7</v>
      </c>
      <c r="AI35" s="15">
        <v>1169098.7</v>
      </c>
      <c r="AJ35" s="15">
        <v>1166547.8999999999</v>
      </c>
      <c r="AK35" s="15"/>
      <c r="AL35" s="36">
        <v>4920702.7</v>
      </c>
      <c r="AM35" s="15">
        <v>1188315.8</v>
      </c>
      <c r="AN35" s="15">
        <v>1247174.3999999999</v>
      </c>
      <c r="AO35" s="15">
        <v>1258950.2</v>
      </c>
      <c r="AP35" s="15">
        <v>1226262.3</v>
      </c>
      <c r="AQ35" s="15"/>
      <c r="AR35" s="36">
        <v>5016993.1999999993</v>
      </c>
      <c r="AS35" s="15">
        <v>1200491.7</v>
      </c>
      <c r="AT35" s="15">
        <v>1267463.1000000001</v>
      </c>
      <c r="AU35" s="15">
        <v>1264206.5</v>
      </c>
      <c r="AV35" s="15">
        <v>1284831.8999999999</v>
      </c>
      <c r="AW35" s="15"/>
      <c r="AX35" s="36">
        <v>4437284</v>
      </c>
      <c r="AY35" s="15">
        <v>1052371.1000000001</v>
      </c>
      <c r="AZ35" s="15">
        <v>1115491.1000000001</v>
      </c>
      <c r="BA35" s="15">
        <v>1123260.2</v>
      </c>
      <c r="BB35" s="17">
        <v>1146161.6000000001</v>
      </c>
      <c r="BC35" s="38"/>
      <c r="BD35" s="36">
        <v>4553126.3262527464</v>
      </c>
      <c r="BE35" s="17">
        <v>1014845.8069539964</v>
      </c>
      <c r="BF35" s="17">
        <v>1273429.6161818393</v>
      </c>
      <c r="BG35" s="17">
        <v>1090635.5879685672</v>
      </c>
      <c r="BH35" s="17">
        <v>1174215.3151483433</v>
      </c>
      <c r="BI35" s="38"/>
      <c r="BJ35" s="36">
        <v>4990131.133274206</v>
      </c>
      <c r="BK35" s="17">
        <v>1203315.2112132714</v>
      </c>
      <c r="BL35" s="17">
        <v>1290451.1793563822</v>
      </c>
      <c r="BM35" s="17">
        <v>1262271.9251035673</v>
      </c>
      <c r="BN35" s="17">
        <v>1234092.8176009853</v>
      </c>
      <c r="BP35" s="25"/>
      <c r="BQ35" s="25"/>
      <c r="BR35" s="25"/>
      <c r="BS35" s="25"/>
      <c r="BT35" s="25"/>
      <c r="BV35" s="25"/>
      <c r="BW35" s="25"/>
      <c r="BX35" s="25"/>
      <c r="BY35" s="25"/>
      <c r="BZ35" s="25"/>
    </row>
    <row r="36" spans="1:78">
      <c r="A36" s="13" t="s">
        <v>15</v>
      </c>
      <c r="B36" s="36">
        <v>4726792.7</v>
      </c>
      <c r="C36" s="14">
        <v>1101473.5</v>
      </c>
      <c r="D36" s="14">
        <v>1198267.2</v>
      </c>
      <c r="E36" s="14">
        <v>1202973.2</v>
      </c>
      <c r="F36" s="15">
        <v>1224078.8</v>
      </c>
      <c r="G36" s="15"/>
      <c r="H36" s="36">
        <v>5094620.2</v>
      </c>
      <c r="I36" s="14">
        <v>1125675.5</v>
      </c>
      <c r="J36" s="14">
        <v>1329797.2</v>
      </c>
      <c r="K36" s="14">
        <v>1327672.8999999999</v>
      </c>
      <c r="L36" s="15">
        <v>1311474.6000000001</v>
      </c>
      <c r="M36" s="15"/>
      <c r="N36" s="36">
        <v>4888871.4000000004</v>
      </c>
      <c r="O36" s="14">
        <v>949197.1</v>
      </c>
      <c r="P36" s="16">
        <v>1344303</v>
      </c>
      <c r="Q36" s="14">
        <v>1283378.5</v>
      </c>
      <c r="R36" s="14">
        <v>1311992.8</v>
      </c>
      <c r="S36" s="14"/>
      <c r="T36" s="36">
        <v>4885195.2</v>
      </c>
      <c r="U36" s="14">
        <v>1074475.3</v>
      </c>
      <c r="V36" s="14">
        <v>1271167.1000000001</v>
      </c>
      <c r="W36" s="14">
        <v>1247012.6000000001</v>
      </c>
      <c r="X36" s="15">
        <v>1292540.2</v>
      </c>
      <c r="Y36" s="15"/>
      <c r="Z36" s="36">
        <v>4787950</v>
      </c>
      <c r="AA36" s="15">
        <v>1147107.1000000001</v>
      </c>
      <c r="AB36" s="15">
        <v>1194791.3</v>
      </c>
      <c r="AC36" s="15">
        <v>1231380.8</v>
      </c>
      <c r="AD36" s="15">
        <v>1214670.8</v>
      </c>
      <c r="AE36" s="15"/>
      <c r="AF36" s="36">
        <v>4837552.8</v>
      </c>
      <c r="AG36" s="15">
        <v>1067661</v>
      </c>
      <c r="AH36" s="15">
        <v>1262966.3</v>
      </c>
      <c r="AI36" s="15">
        <v>1254291.8999999999</v>
      </c>
      <c r="AJ36" s="15">
        <v>1252633.6000000001</v>
      </c>
      <c r="AK36" s="15"/>
      <c r="AL36" s="36">
        <v>5155488.0999999996</v>
      </c>
      <c r="AM36" s="15">
        <v>1167889.5</v>
      </c>
      <c r="AN36" s="15">
        <v>1336129</v>
      </c>
      <c r="AO36" s="15">
        <v>1325599.8</v>
      </c>
      <c r="AP36" s="15">
        <v>1325869.8</v>
      </c>
      <c r="AQ36" s="15"/>
      <c r="AR36" s="36">
        <v>5921987.7000000002</v>
      </c>
      <c r="AS36" s="15">
        <v>1197150.6000000001</v>
      </c>
      <c r="AT36" s="15">
        <v>1594569.8</v>
      </c>
      <c r="AU36" s="15">
        <v>1554204</v>
      </c>
      <c r="AV36" s="15">
        <v>1576063.3</v>
      </c>
      <c r="AW36" s="15"/>
      <c r="AX36" s="36">
        <v>5391536.9000000004</v>
      </c>
      <c r="AY36" s="15">
        <v>1065873.3</v>
      </c>
      <c r="AZ36" s="15">
        <v>1463162.2</v>
      </c>
      <c r="BA36" s="15">
        <v>1419389</v>
      </c>
      <c r="BB36" s="17">
        <v>1443112.4</v>
      </c>
      <c r="BC36" s="38"/>
      <c r="BD36" s="36">
        <v>5374761.9109084448</v>
      </c>
      <c r="BE36" s="17">
        <v>1073948.645232836</v>
      </c>
      <c r="BF36" s="17">
        <v>1403719.5253446244</v>
      </c>
      <c r="BG36" s="17">
        <v>1469857.0531316292</v>
      </c>
      <c r="BH36" s="17">
        <v>1427236.6871993551</v>
      </c>
      <c r="BI36" s="38"/>
      <c r="BJ36" s="36">
        <v>6080283.2589609735</v>
      </c>
      <c r="BK36" s="17">
        <v>1324652.7019106322</v>
      </c>
      <c r="BL36" s="17">
        <v>1590730.6464708219</v>
      </c>
      <c r="BM36" s="17">
        <v>1570948.9170571014</v>
      </c>
      <c r="BN36" s="17">
        <v>1593950.9935224177</v>
      </c>
      <c r="BP36" s="25"/>
      <c r="BQ36" s="25"/>
      <c r="BR36" s="25"/>
      <c r="BS36" s="25"/>
      <c r="BT36" s="25"/>
      <c r="BV36" s="25"/>
      <c r="BW36" s="25"/>
      <c r="BX36" s="25"/>
      <c r="BY36" s="25"/>
      <c r="BZ36" s="25"/>
    </row>
    <row r="37" spans="1:78">
      <c r="A37" s="45" t="s">
        <v>16</v>
      </c>
      <c r="B37" s="36">
        <v>-927427.23090375215</v>
      </c>
      <c r="C37" s="14">
        <v>19585.000076357275</v>
      </c>
      <c r="D37" s="14">
        <v>-213116.04484657291</v>
      </c>
      <c r="E37" s="14">
        <v>-503587.82536023716</v>
      </c>
      <c r="F37" s="15">
        <v>-230308.36077329842</v>
      </c>
      <c r="G37" s="15"/>
      <c r="H37" s="36">
        <v>-1020918.4277510606</v>
      </c>
      <c r="I37" s="14">
        <v>-241519.82853032928</v>
      </c>
      <c r="J37" s="14">
        <v>-430571.14119182201</v>
      </c>
      <c r="K37" s="14">
        <v>-488784.27777143661</v>
      </c>
      <c r="L37" s="14">
        <v>139956.81974252453</v>
      </c>
      <c r="M37" s="14"/>
      <c r="N37" s="36">
        <v>-1175593.8978194855</v>
      </c>
      <c r="O37" s="14">
        <v>-187138.27992368443</v>
      </c>
      <c r="P37" s="16">
        <v>-378863.85836880561</v>
      </c>
      <c r="Q37" s="14">
        <v>-465950.48251067521</v>
      </c>
      <c r="R37" s="14">
        <v>-143641.27701632306</v>
      </c>
      <c r="S37" s="14"/>
      <c r="T37" s="36">
        <v>-1267945.963801479</v>
      </c>
      <c r="U37" s="14">
        <v>23208.225987374317</v>
      </c>
      <c r="V37" s="14">
        <v>-490363.29675193969</v>
      </c>
      <c r="W37" s="14">
        <v>-515325.86353571713</v>
      </c>
      <c r="X37" s="15">
        <v>-285465.02950119553</v>
      </c>
      <c r="Y37" s="15"/>
      <c r="Z37" s="36">
        <v>-1300919.3658508249</v>
      </c>
      <c r="AA37" s="15">
        <v>-304087.27468226431</v>
      </c>
      <c r="AB37" s="15">
        <v>-355131.18925134838</v>
      </c>
      <c r="AC37" s="15">
        <v>-495978.22165606311</v>
      </c>
      <c r="AD37" s="15">
        <v>-145722.68026114721</v>
      </c>
      <c r="AE37" s="15"/>
      <c r="AF37" s="36">
        <v>-1448191.8314026985</v>
      </c>
      <c r="AG37" s="15">
        <v>-57040.96119068237</v>
      </c>
      <c r="AH37" s="15">
        <v>-499422.70084078657</v>
      </c>
      <c r="AI37" s="15">
        <v>-525831.79763849173</v>
      </c>
      <c r="AJ37" s="15">
        <v>-365896.37173273508</v>
      </c>
      <c r="AK37" s="15"/>
      <c r="AL37" s="36">
        <v>-1499798.6019398775</v>
      </c>
      <c r="AM37" s="15">
        <v>-188321.10971579887</v>
      </c>
      <c r="AN37" s="15">
        <v>-467486.09444009187</v>
      </c>
      <c r="AO37" s="15">
        <v>-674899.79258965421</v>
      </c>
      <c r="AP37" s="15">
        <v>-169091.60519433301</v>
      </c>
      <c r="AQ37" s="15"/>
      <c r="AR37" s="36">
        <v>-1674966.3590660766</v>
      </c>
      <c r="AS37" s="15">
        <v>-250232.63220834453</v>
      </c>
      <c r="AT37" s="15">
        <v>-548045.04471155908</v>
      </c>
      <c r="AU37" s="15">
        <v>-595760.94229679275</v>
      </c>
      <c r="AV37" s="15">
        <v>-280927.73984938022</v>
      </c>
      <c r="AW37" s="15"/>
      <c r="AX37" s="36">
        <v>-1838549.2999999989</v>
      </c>
      <c r="AY37" s="15">
        <v>284024.59999999963</v>
      </c>
      <c r="AZ37" s="15">
        <v>-332924.20000000019</v>
      </c>
      <c r="BA37" s="15">
        <v>-971998.20000000019</v>
      </c>
      <c r="BB37" s="17">
        <v>-817651.49999999953</v>
      </c>
      <c r="BC37" s="38"/>
      <c r="BD37" s="36">
        <v>-2080296.4854504913</v>
      </c>
      <c r="BE37" s="17">
        <v>-61675.020739096217</v>
      </c>
      <c r="BF37" s="17">
        <v>-476147.2382231541</v>
      </c>
      <c r="BG37" s="17">
        <v>-843518.77057995787</v>
      </c>
      <c r="BH37" s="17">
        <v>-698955.45590828359</v>
      </c>
      <c r="BI37" s="38"/>
      <c r="BJ37" s="36">
        <v>-2027748.1442754064</v>
      </c>
      <c r="BK37" s="17">
        <v>-48297.888642770704</v>
      </c>
      <c r="BL37" s="17">
        <v>-480831.02010581549</v>
      </c>
      <c r="BM37" s="17">
        <v>-636675.84834894817</v>
      </c>
      <c r="BN37" s="17">
        <v>-861943.38717787061</v>
      </c>
      <c r="BP37" s="25"/>
      <c r="BQ37" s="25"/>
      <c r="BR37" s="25"/>
      <c r="BS37" s="25"/>
      <c r="BT37" s="25"/>
      <c r="BV37" s="25"/>
      <c r="BW37" s="25"/>
      <c r="BX37" s="25"/>
      <c r="BY37" s="25"/>
      <c r="BZ37" s="25"/>
    </row>
    <row r="38" spans="1:78" ht="15.6">
      <c r="A38" s="46" t="s">
        <v>17</v>
      </c>
      <c r="B38" s="37">
        <f>B25+B31+B34+B37</f>
        <v>11560473.899999999</v>
      </c>
      <c r="C38" s="37">
        <f>C25+C31+C34+C37</f>
        <v>2763209.2</v>
      </c>
      <c r="D38" s="37">
        <f>D25+D31+D34+D37</f>
        <v>2886142.5</v>
      </c>
      <c r="E38" s="37">
        <f>E25+E31+E34+E37</f>
        <v>2770332.9</v>
      </c>
      <c r="F38" s="37">
        <f>F34+F31+F25+F37</f>
        <v>3140789.3</v>
      </c>
      <c r="G38" s="22"/>
      <c r="H38" s="37">
        <f>H34+H31+H25+H37</f>
        <v>12251217.9</v>
      </c>
      <c r="I38" s="22">
        <f>I25+I31+I34+I37</f>
        <v>2881079</v>
      </c>
      <c r="J38" s="22">
        <f>J25+J31+J34+J37</f>
        <v>3051746.1</v>
      </c>
      <c r="K38" s="22">
        <f>K25+K31+K34+K37</f>
        <v>2958353.7</v>
      </c>
      <c r="L38" s="22">
        <f>L34+L31+L25+L37</f>
        <v>3360039.1</v>
      </c>
      <c r="M38" s="22"/>
      <c r="N38" s="35">
        <f>N34+N31+N25+N37</f>
        <v>12767378.300000001</v>
      </c>
      <c r="O38" s="35">
        <f t="shared" ref="O38:BB38" si="21">O25+O31+O34+O37</f>
        <v>3000343.8</v>
      </c>
      <c r="P38" s="35">
        <f t="shared" si="21"/>
        <v>3170109.6</v>
      </c>
      <c r="Q38" s="35">
        <f t="shared" si="21"/>
        <v>3074807.1</v>
      </c>
      <c r="R38" s="35">
        <f t="shared" si="21"/>
        <v>3522117.8</v>
      </c>
      <c r="S38" s="22"/>
      <c r="T38" s="35">
        <f t="shared" si="21"/>
        <v>12919190.1</v>
      </c>
      <c r="U38" s="35">
        <f t="shared" si="21"/>
        <v>3060242.7</v>
      </c>
      <c r="V38" s="35">
        <f t="shared" si="21"/>
        <v>3214068.2</v>
      </c>
      <c r="W38" s="35">
        <f t="shared" si="21"/>
        <v>3083699.6</v>
      </c>
      <c r="X38" s="35">
        <f t="shared" si="21"/>
        <v>3561179.6</v>
      </c>
      <c r="Y38" s="10"/>
      <c r="Z38" s="35">
        <f t="shared" si="21"/>
        <v>13063411.399999997</v>
      </c>
      <c r="AA38" s="35">
        <f t="shared" si="21"/>
        <v>3059032.3</v>
      </c>
      <c r="AB38" s="35">
        <f t="shared" si="21"/>
        <v>3223245.9</v>
      </c>
      <c r="AC38" s="35">
        <f t="shared" si="21"/>
        <v>3099835.6</v>
      </c>
      <c r="AD38" s="35">
        <f t="shared" si="21"/>
        <v>3681297.6</v>
      </c>
      <c r="AE38" s="10"/>
      <c r="AF38" s="35">
        <f t="shared" si="21"/>
        <v>13602343.599999996</v>
      </c>
      <c r="AG38" s="35">
        <f t="shared" si="21"/>
        <v>3171314.9</v>
      </c>
      <c r="AH38" s="35">
        <f t="shared" si="21"/>
        <v>3380520.8</v>
      </c>
      <c r="AI38" s="35">
        <f t="shared" si="21"/>
        <v>3228949.2</v>
      </c>
      <c r="AJ38" s="35">
        <f t="shared" si="21"/>
        <v>3821558.7</v>
      </c>
      <c r="AK38" s="10"/>
      <c r="AL38" s="35">
        <f t="shared" si="21"/>
        <v>14156456.900000004</v>
      </c>
      <c r="AM38" s="35">
        <f t="shared" si="21"/>
        <v>3307770.8</v>
      </c>
      <c r="AN38" s="35">
        <f t="shared" si="21"/>
        <v>3519485.7</v>
      </c>
      <c r="AO38" s="35">
        <f t="shared" si="21"/>
        <v>3352726.4</v>
      </c>
      <c r="AP38" s="35">
        <f t="shared" si="21"/>
        <v>3976474</v>
      </c>
      <c r="AQ38" s="10"/>
      <c r="AR38" s="35">
        <f t="shared" si="21"/>
        <v>14794066.699999999</v>
      </c>
      <c r="AS38" s="35">
        <f t="shared" si="21"/>
        <v>3430858.3</v>
      </c>
      <c r="AT38" s="35">
        <f t="shared" si="21"/>
        <v>3674133.3</v>
      </c>
      <c r="AU38" s="35">
        <f t="shared" si="21"/>
        <v>3518878.8</v>
      </c>
      <c r="AV38" s="35">
        <f t="shared" si="21"/>
        <v>4170196.3</v>
      </c>
      <c r="AW38" s="10"/>
      <c r="AX38" s="35">
        <f t="shared" si="21"/>
        <v>14422127.699999999</v>
      </c>
      <c r="AY38" s="35">
        <f t="shared" si="21"/>
        <v>3509185.3</v>
      </c>
      <c r="AZ38" s="35">
        <f t="shared" si="21"/>
        <v>3446946.2</v>
      </c>
      <c r="BA38" s="35">
        <f t="shared" si="21"/>
        <v>3333635.3</v>
      </c>
      <c r="BB38" s="35">
        <f t="shared" si="21"/>
        <v>4132360.9</v>
      </c>
      <c r="BC38" s="10"/>
      <c r="BD38" s="35">
        <f t="shared" ref="BD38:BH38" si="22">BD25+BD31+BD34+BD37</f>
        <v>15044556.300000001</v>
      </c>
      <c r="BE38" s="35">
        <f t="shared" si="22"/>
        <v>3464506.7</v>
      </c>
      <c r="BF38" s="35">
        <f t="shared" si="22"/>
        <v>3684520.8</v>
      </c>
      <c r="BG38" s="35">
        <f t="shared" si="22"/>
        <v>3556801.4</v>
      </c>
      <c r="BH38" s="35">
        <f t="shared" si="22"/>
        <v>4338727.4000000004</v>
      </c>
      <c r="BI38" s="10"/>
      <c r="BJ38" s="35">
        <f t="shared" ref="BJ38:BN38" si="23">BJ25+BJ31+BJ34+BJ37</f>
        <v>15522763.699999997</v>
      </c>
      <c r="BK38" s="35">
        <f t="shared" si="23"/>
        <v>3605434.4</v>
      </c>
      <c r="BL38" s="35">
        <f t="shared" si="23"/>
        <v>3750824.7</v>
      </c>
      <c r="BM38" s="35">
        <f t="shared" si="23"/>
        <v>3680911.7</v>
      </c>
      <c r="BN38" s="35">
        <f t="shared" si="23"/>
        <v>4485592.9000000004</v>
      </c>
      <c r="BP38" s="25"/>
      <c r="BQ38" s="25"/>
      <c r="BR38" s="25"/>
      <c r="BS38" s="25"/>
      <c r="BT38" s="25"/>
      <c r="BV38" s="25"/>
      <c r="BW38" s="25"/>
      <c r="BX38" s="25"/>
      <c r="BY38" s="25"/>
      <c r="BZ38" s="25"/>
    </row>
    <row r="39" spans="1:78">
      <c r="A39" s="23"/>
      <c r="B39" s="23"/>
      <c r="C39" s="24"/>
      <c r="D39" s="24"/>
      <c r="E39" s="24"/>
      <c r="F39" s="24"/>
      <c r="G39" s="24"/>
      <c r="H39" s="24"/>
      <c r="I39" s="24"/>
    </row>
    <row r="40" spans="1:78">
      <c r="A40" s="26"/>
      <c r="B40" s="26"/>
      <c r="C40" s="24"/>
      <c r="D40" s="24"/>
      <c r="E40" s="24"/>
      <c r="F40" s="24"/>
      <c r="G40" s="24"/>
      <c r="H40" s="24"/>
      <c r="I40" s="24"/>
    </row>
    <row r="41" spans="1:78">
      <c r="A41" s="23"/>
      <c r="B41" s="23"/>
      <c r="C41" s="24"/>
      <c r="D41" s="24"/>
      <c r="E41" s="24"/>
      <c r="F41" s="24"/>
      <c r="G41" s="24"/>
      <c r="H41" s="24"/>
      <c r="I41" s="24"/>
      <c r="O41" s="25"/>
      <c r="P41" s="25"/>
      <c r="Q41" s="25"/>
      <c r="R41" s="25"/>
      <c r="S41" s="25"/>
      <c r="T41" s="25"/>
    </row>
    <row r="42" spans="1:78">
      <c r="A42" s="47" t="s">
        <v>30</v>
      </c>
      <c r="B42" s="29"/>
      <c r="C42" s="28"/>
      <c r="D42" s="28"/>
      <c r="E42" s="28"/>
      <c r="I42" s="25"/>
      <c r="J42" s="25"/>
      <c r="K42" s="25"/>
    </row>
    <row r="43" spans="1:78" ht="52.8">
      <c r="A43" s="27" t="s">
        <v>31</v>
      </c>
      <c r="B43" s="27"/>
      <c r="C43" s="28"/>
      <c r="D43" s="28"/>
      <c r="E43" s="28"/>
      <c r="I43" s="25"/>
      <c r="J43" s="25"/>
      <c r="K43" s="25"/>
    </row>
  </sheetData>
  <mergeCells count="46">
    <mergeCell ref="AL23:AL24"/>
    <mergeCell ref="AM23:AP23"/>
    <mergeCell ref="AR23:AR24"/>
    <mergeCell ref="AS23:AV23"/>
    <mergeCell ref="AX23:AX24"/>
    <mergeCell ref="AF3:AF4"/>
    <mergeCell ref="AG3:AJ3"/>
    <mergeCell ref="AG23:AJ23"/>
    <mergeCell ref="A23:A24"/>
    <mergeCell ref="B23:B24"/>
    <mergeCell ref="C23:F23"/>
    <mergeCell ref="H23:H24"/>
    <mergeCell ref="I23:L23"/>
    <mergeCell ref="N23:N24"/>
    <mergeCell ref="O23:R23"/>
    <mergeCell ref="T23:T24"/>
    <mergeCell ref="U23:X23"/>
    <mergeCell ref="Z23:Z24"/>
    <mergeCell ref="AA23:AD23"/>
    <mergeCell ref="AF23:AF24"/>
    <mergeCell ref="AM3:AP3"/>
    <mergeCell ref="AR3:AR4"/>
    <mergeCell ref="BJ3:BJ4"/>
    <mergeCell ref="BK3:BN3"/>
    <mergeCell ref="A3:A4"/>
    <mergeCell ref="B3:B4"/>
    <mergeCell ref="C3:F3"/>
    <mergeCell ref="H3:H4"/>
    <mergeCell ref="I3:L3"/>
    <mergeCell ref="N3:N4"/>
    <mergeCell ref="O3:R3"/>
    <mergeCell ref="T3:T4"/>
    <mergeCell ref="U3:X3"/>
    <mergeCell ref="AL3:AL4"/>
    <mergeCell ref="Z3:Z4"/>
    <mergeCell ref="AA3:AD3"/>
    <mergeCell ref="BJ23:BJ24"/>
    <mergeCell ref="BK23:BN23"/>
    <mergeCell ref="AS3:AV3"/>
    <mergeCell ref="AY3:BB3"/>
    <mergeCell ref="BD3:BD4"/>
    <mergeCell ref="BE3:BH3"/>
    <mergeCell ref="BD23:BD24"/>
    <mergeCell ref="BE23:BH23"/>
    <mergeCell ref="AY23:BB23"/>
    <mergeCell ref="AX3:AX4"/>
  </mergeCells>
  <pageMargins left="0.46" right="0.42" top="0.55000000000000004" bottom="0.39" header="0.28000000000000003" footer="0.2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1"/>
  <sheetViews>
    <sheetView topLeftCell="A13" zoomScale="90" zoomScaleNormal="90" workbookViewId="0">
      <pane xSplit="1" topLeftCell="AH1" activePane="topRight" state="frozen"/>
      <selection pane="topRight" activeCell="AV38" sqref="AV38"/>
    </sheetView>
  </sheetViews>
  <sheetFormatPr defaultColWidth="8.88671875" defaultRowHeight="13.2"/>
  <cols>
    <col min="1" max="1" width="33.5546875" style="3" customWidth="1"/>
    <col min="2" max="5" width="9.33203125" style="3" customWidth="1"/>
    <col min="6" max="6" width="3.33203125" style="3" customWidth="1"/>
    <col min="7" max="10" width="9.33203125" style="3" customWidth="1"/>
    <col min="11" max="11" width="3.6640625" style="3" customWidth="1"/>
    <col min="12" max="15" width="9.33203125" style="3" customWidth="1"/>
    <col min="16" max="16" width="3.6640625" style="3" customWidth="1"/>
    <col min="17" max="20" width="9.33203125" style="3" customWidth="1"/>
    <col min="21" max="21" width="3.88671875" style="3" customWidth="1"/>
    <col min="22" max="25" width="9.33203125" style="3" customWidth="1"/>
    <col min="26" max="26" width="3.6640625" style="3" customWidth="1"/>
    <col min="27" max="30" width="9.33203125" style="3" customWidth="1"/>
    <col min="31" max="31" width="3.5546875" style="3" customWidth="1"/>
    <col min="32" max="35" width="9.33203125" style="3" customWidth="1"/>
    <col min="36" max="36" width="4.5546875" style="3" customWidth="1"/>
    <col min="37" max="40" width="9.33203125" style="3" customWidth="1"/>
    <col min="41" max="41" width="4.5546875" style="3" customWidth="1"/>
    <col min="42" max="45" width="9.33203125" style="3" customWidth="1"/>
    <col min="46" max="46" width="4.5546875" style="3" customWidth="1"/>
    <col min="47" max="50" width="9.33203125" style="3" customWidth="1"/>
    <col min="51" max="51" width="5" style="3" customWidth="1"/>
    <col min="52" max="16384" width="8.88671875" style="3"/>
  </cols>
  <sheetData>
    <row r="1" spans="1:67" ht="16.2" customHeight="1">
      <c r="A1" s="43" t="s">
        <v>32</v>
      </c>
    </row>
    <row r="2" spans="1:67" ht="16.2" customHeight="1" thickBot="1">
      <c r="A2" s="43"/>
    </row>
    <row r="3" spans="1:67" ht="18.600000000000001" customHeight="1" thickBot="1">
      <c r="A3" s="59"/>
      <c r="B3" s="56">
        <v>2012</v>
      </c>
      <c r="C3" s="57"/>
      <c r="D3" s="57"/>
      <c r="E3" s="58"/>
      <c r="G3" s="56">
        <v>2013</v>
      </c>
      <c r="H3" s="57"/>
      <c r="I3" s="57"/>
      <c r="J3" s="58"/>
      <c r="L3" s="56">
        <v>2014</v>
      </c>
      <c r="M3" s="57"/>
      <c r="N3" s="57"/>
      <c r="O3" s="58"/>
      <c r="Q3" s="56">
        <v>2015</v>
      </c>
      <c r="R3" s="57"/>
      <c r="S3" s="57"/>
      <c r="T3" s="58"/>
      <c r="V3" s="56">
        <v>2016</v>
      </c>
      <c r="W3" s="57"/>
      <c r="X3" s="57"/>
      <c r="Y3" s="58"/>
      <c r="AA3" s="56">
        <v>2017</v>
      </c>
      <c r="AB3" s="57"/>
      <c r="AC3" s="57"/>
      <c r="AD3" s="58"/>
      <c r="AE3" s="4"/>
      <c r="AF3" s="56">
        <v>2018</v>
      </c>
      <c r="AG3" s="57"/>
      <c r="AH3" s="57"/>
      <c r="AI3" s="58"/>
      <c r="AJ3" s="4"/>
      <c r="AK3" s="56">
        <v>2019</v>
      </c>
      <c r="AL3" s="57"/>
      <c r="AM3" s="57"/>
      <c r="AN3" s="58"/>
      <c r="AP3" s="56">
        <v>2020</v>
      </c>
      <c r="AQ3" s="57"/>
      <c r="AR3" s="57"/>
      <c r="AS3" s="58"/>
      <c r="AU3" s="56">
        <v>2021</v>
      </c>
      <c r="AV3" s="57"/>
      <c r="AW3" s="57"/>
      <c r="AX3" s="58"/>
      <c r="AZ3" s="56">
        <v>2022</v>
      </c>
      <c r="BA3" s="57"/>
      <c r="BB3" s="57"/>
      <c r="BC3" s="58"/>
    </row>
    <row r="4" spans="1:67" s="6" customFormat="1" ht="39" customHeight="1" thickBot="1">
      <c r="A4" s="60"/>
      <c r="B4" s="40" t="s">
        <v>33</v>
      </c>
      <c r="C4" s="41" t="s">
        <v>34</v>
      </c>
      <c r="D4" s="41" t="s">
        <v>35</v>
      </c>
      <c r="E4" s="42" t="s">
        <v>36</v>
      </c>
      <c r="F4" s="5"/>
      <c r="G4" s="30" t="s">
        <v>33</v>
      </c>
      <c r="H4" s="31" t="s">
        <v>34</v>
      </c>
      <c r="I4" s="31" t="s">
        <v>35</v>
      </c>
      <c r="J4" s="32" t="s">
        <v>36</v>
      </c>
      <c r="K4" s="5"/>
      <c r="L4" s="30" t="s">
        <v>33</v>
      </c>
      <c r="M4" s="31" t="s">
        <v>34</v>
      </c>
      <c r="N4" s="31" t="s">
        <v>35</v>
      </c>
      <c r="O4" s="32" t="s">
        <v>36</v>
      </c>
      <c r="P4" s="5"/>
      <c r="Q4" s="30" t="s">
        <v>33</v>
      </c>
      <c r="R4" s="31" t="s">
        <v>34</v>
      </c>
      <c r="S4" s="31" t="s">
        <v>35</v>
      </c>
      <c r="T4" s="32" t="s">
        <v>36</v>
      </c>
      <c r="U4" s="5"/>
      <c r="V4" s="30" t="s">
        <v>33</v>
      </c>
      <c r="W4" s="31" t="s">
        <v>34</v>
      </c>
      <c r="X4" s="31" t="s">
        <v>35</v>
      </c>
      <c r="Y4" s="32" t="s">
        <v>36</v>
      </c>
      <c r="Z4" s="5"/>
      <c r="AA4" s="30" t="s">
        <v>33</v>
      </c>
      <c r="AB4" s="31" t="s">
        <v>34</v>
      </c>
      <c r="AC4" s="31" t="s">
        <v>35</v>
      </c>
      <c r="AD4" s="32" t="s">
        <v>36</v>
      </c>
      <c r="AE4" s="5"/>
      <c r="AF4" s="30" t="s">
        <v>33</v>
      </c>
      <c r="AG4" s="31" t="s">
        <v>34</v>
      </c>
      <c r="AH4" s="31" t="s">
        <v>35</v>
      </c>
      <c r="AI4" s="32" t="s">
        <v>36</v>
      </c>
      <c r="AJ4" s="5"/>
      <c r="AK4" s="30" t="s">
        <v>33</v>
      </c>
      <c r="AL4" s="31" t="s">
        <v>34</v>
      </c>
      <c r="AM4" s="31" t="s">
        <v>35</v>
      </c>
      <c r="AN4" s="32" t="s">
        <v>36</v>
      </c>
      <c r="AO4" s="5"/>
      <c r="AP4" s="30" t="s">
        <v>33</v>
      </c>
      <c r="AQ4" s="31" t="s">
        <v>34</v>
      </c>
      <c r="AR4" s="31" t="s">
        <v>35</v>
      </c>
      <c r="AS4" s="32" t="s">
        <v>36</v>
      </c>
      <c r="AT4" s="5"/>
      <c r="AU4" s="30" t="s">
        <v>33</v>
      </c>
      <c r="AV4" s="31" t="s">
        <v>34</v>
      </c>
      <c r="AW4" s="31" t="s">
        <v>35</v>
      </c>
      <c r="AX4" s="32" t="s">
        <v>36</v>
      </c>
      <c r="AY4" s="5"/>
      <c r="AZ4" s="30" t="s">
        <v>33</v>
      </c>
      <c r="BA4" s="31" t="s">
        <v>34</v>
      </c>
      <c r="BB4" s="31" t="s">
        <v>35</v>
      </c>
      <c r="BC4" s="32" t="s">
        <v>36</v>
      </c>
    </row>
    <row r="5" spans="1:67" s="12" customFormat="1">
      <c r="A5" s="7" t="s">
        <v>4</v>
      </c>
      <c r="B5" s="9">
        <v>86.745851949968298</v>
      </c>
      <c r="C5" s="11">
        <v>113.99702083637393</v>
      </c>
      <c r="D5" s="8">
        <v>102.83411089575532</v>
      </c>
      <c r="E5" s="8">
        <v>114.36031995821968</v>
      </c>
      <c r="F5" s="8"/>
      <c r="G5" s="8">
        <v>82.912158801943093</v>
      </c>
      <c r="H5" s="8">
        <v>116.07979238555163</v>
      </c>
      <c r="I5" s="8">
        <v>102.03787875494515</v>
      </c>
      <c r="J5" s="8">
        <v>103.15053298255607</v>
      </c>
      <c r="K5" s="8"/>
      <c r="L5" s="8">
        <v>83.293532584079244</v>
      </c>
      <c r="M5" s="8">
        <v>116.93944530297378</v>
      </c>
      <c r="N5" s="8">
        <v>100.71283491624006</v>
      </c>
      <c r="O5" s="8">
        <v>107.53969742795248</v>
      </c>
      <c r="P5" s="8"/>
      <c r="Q5" s="10">
        <v>79.28269281953196</v>
      </c>
      <c r="R5" s="8">
        <v>122.95650820188563</v>
      </c>
      <c r="S5" s="8">
        <v>91.935876969547195</v>
      </c>
      <c r="T5" s="8">
        <v>117.09558297175799</v>
      </c>
      <c r="U5" s="8"/>
      <c r="V5" s="10">
        <v>81.782312958841786</v>
      </c>
      <c r="W5" s="10">
        <v>109.66428385083563</v>
      </c>
      <c r="X5" s="8">
        <v>97.458093187681357</v>
      </c>
      <c r="Y5" s="8">
        <v>114.36264847252711</v>
      </c>
      <c r="Z5" s="8"/>
      <c r="AA5" s="10">
        <v>79.134899749653584</v>
      </c>
      <c r="AB5" s="10">
        <v>118.84332126154013</v>
      </c>
      <c r="AC5" s="10">
        <v>91.974698057619918</v>
      </c>
      <c r="AD5" s="10">
        <v>121.7705169007393</v>
      </c>
      <c r="AE5" s="10"/>
      <c r="AF5" s="10">
        <v>78.283369271289658</v>
      </c>
      <c r="AG5" s="10">
        <v>115.85993877572696</v>
      </c>
      <c r="AH5" s="10">
        <v>98.49776645617365</v>
      </c>
      <c r="AI5" s="10">
        <v>108.69450376176094</v>
      </c>
      <c r="AJ5" s="10"/>
      <c r="AK5" s="10">
        <v>84.773285809156448</v>
      </c>
      <c r="AL5" s="10">
        <v>120.57360084416091</v>
      </c>
      <c r="AM5" s="10">
        <v>95.383299831650319</v>
      </c>
      <c r="AN5" s="10">
        <v>111.72378728923478</v>
      </c>
      <c r="AO5" s="10"/>
      <c r="AP5" s="10">
        <v>76.365009076355747</v>
      </c>
      <c r="AQ5" s="10">
        <v>121.6344894655482</v>
      </c>
      <c r="AR5" s="10">
        <v>94.98661349320605</v>
      </c>
      <c r="AS5" s="10">
        <v>112.14982000563232</v>
      </c>
      <c r="AT5" s="10"/>
      <c r="AU5" s="10">
        <v>81.867267638439685</v>
      </c>
      <c r="AV5" s="10">
        <v>118.9933830642386</v>
      </c>
      <c r="AW5" s="10">
        <v>97.244482374268003</v>
      </c>
      <c r="AX5" s="10">
        <v>111.02829093663075</v>
      </c>
      <c r="AY5" s="10"/>
      <c r="AZ5" s="10">
        <v>79.555124763307163</v>
      </c>
      <c r="BA5" s="10">
        <v>109.57291920897724</v>
      </c>
      <c r="BB5" s="10">
        <v>99.625413711419313</v>
      </c>
      <c r="BC5" s="10">
        <v>140.00092981568045</v>
      </c>
      <c r="BE5" s="48"/>
      <c r="BF5" s="48"/>
      <c r="BG5" s="48"/>
      <c r="BH5" s="48"/>
      <c r="BI5" s="48"/>
      <c r="BK5" s="48"/>
      <c r="BL5" s="48"/>
      <c r="BM5" s="48"/>
      <c r="BN5" s="48"/>
      <c r="BO5" s="48"/>
    </row>
    <row r="6" spans="1:67" s="18" customFormat="1">
      <c r="A6" s="13" t="s">
        <v>5</v>
      </c>
      <c r="B6" s="14">
        <v>82.077076070929337</v>
      </c>
      <c r="C6" s="16">
        <v>118.01053703452691</v>
      </c>
      <c r="D6" s="14">
        <v>105.48246764153919</v>
      </c>
      <c r="E6" s="14">
        <v>114.36600859277721</v>
      </c>
      <c r="F6" s="14"/>
      <c r="G6" s="14">
        <v>79.712739565671995</v>
      </c>
      <c r="H6" s="14">
        <v>120.27754276757992</v>
      </c>
      <c r="I6" s="14">
        <v>103.85170086833402</v>
      </c>
      <c r="J6" s="14">
        <v>102.02990439966376</v>
      </c>
      <c r="K6" s="14"/>
      <c r="L6" s="14">
        <v>79.98376019517346</v>
      </c>
      <c r="M6" s="14">
        <v>118.02828390565736</v>
      </c>
      <c r="N6" s="14">
        <v>102.95598240702148</v>
      </c>
      <c r="O6" s="14">
        <v>106.45751707056719</v>
      </c>
      <c r="P6" s="14"/>
      <c r="Q6" s="15">
        <v>77.11916088315661</v>
      </c>
      <c r="R6" s="14">
        <v>125.83594032760331</v>
      </c>
      <c r="S6" s="14">
        <v>92.121842406112023</v>
      </c>
      <c r="T6" s="14">
        <v>117.91771977060709</v>
      </c>
      <c r="U6" s="14"/>
      <c r="V6" s="15">
        <v>76.894914913479752</v>
      </c>
      <c r="W6" s="15">
        <v>116.76087064627195</v>
      </c>
      <c r="X6" s="14">
        <v>97.94935469534623</v>
      </c>
      <c r="Y6" s="14">
        <v>113.20027898189086</v>
      </c>
      <c r="Z6" s="14"/>
      <c r="AA6" s="15">
        <v>78.220150978214647</v>
      </c>
      <c r="AB6" s="15">
        <v>120.41903652734422</v>
      </c>
      <c r="AC6" s="15">
        <v>90.173067410382501</v>
      </c>
      <c r="AD6" s="15">
        <v>122.36777155987204</v>
      </c>
      <c r="AE6" s="15"/>
      <c r="AF6" s="15">
        <v>81.178756540060945</v>
      </c>
      <c r="AG6" s="15">
        <v>116.65008055024613</v>
      </c>
      <c r="AH6" s="15">
        <v>97.593134320536421</v>
      </c>
      <c r="AI6" s="17">
        <v>108.81890544662664</v>
      </c>
      <c r="AJ6" s="17"/>
      <c r="AK6" s="17">
        <v>85.301759080121599</v>
      </c>
      <c r="AL6" s="17">
        <v>117.13012368608615</v>
      </c>
      <c r="AM6" s="17">
        <v>98.627059513985415</v>
      </c>
      <c r="AN6" s="17">
        <v>106.82102217537621</v>
      </c>
      <c r="AO6" s="17"/>
      <c r="AP6" s="17">
        <v>77.463669763462974</v>
      </c>
      <c r="AQ6" s="17">
        <v>118.00460358977293</v>
      </c>
      <c r="AR6" s="17">
        <v>98.520903712451002</v>
      </c>
      <c r="AS6" s="17">
        <v>107.18199315564252</v>
      </c>
      <c r="AT6" s="17"/>
      <c r="AU6" s="17">
        <v>85.511797461758633</v>
      </c>
      <c r="AV6" s="17">
        <v>117.3508344255428</v>
      </c>
      <c r="AW6" s="17">
        <v>98.116492588428855</v>
      </c>
      <c r="AX6" s="17">
        <v>109.1481112185008</v>
      </c>
      <c r="AY6" s="17"/>
      <c r="AZ6" s="17">
        <v>82.076331913586969</v>
      </c>
      <c r="BA6" s="17">
        <v>105.02086900730433</v>
      </c>
      <c r="BB6" s="17">
        <v>101.85666284512813</v>
      </c>
      <c r="BC6" s="17">
        <v>140.07208097600673</v>
      </c>
      <c r="BE6" s="48"/>
      <c r="BF6" s="48"/>
      <c r="BG6" s="48"/>
      <c r="BH6" s="48"/>
      <c r="BI6" s="48"/>
      <c r="BK6" s="48"/>
      <c r="BL6" s="48"/>
      <c r="BM6" s="48"/>
      <c r="BN6" s="48"/>
      <c r="BO6" s="48"/>
    </row>
    <row r="7" spans="1:67" ht="25.5" customHeight="1">
      <c r="A7" s="13" t="s">
        <v>6</v>
      </c>
      <c r="B7" s="15">
        <v>109.11205896026105</v>
      </c>
      <c r="C7" s="16">
        <v>99.13014776306855</v>
      </c>
      <c r="D7" s="14">
        <v>89.847751297455844</v>
      </c>
      <c r="E7" s="14">
        <v>116.43256033789825</v>
      </c>
      <c r="F7" s="14"/>
      <c r="G7" s="14">
        <v>98.015488867376575</v>
      </c>
      <c r="H7" s="14">
        <v>99.283660441067838</v>
      </c>
      <c r="I7" s="14">
        <v>91.965129548615764</v>
      </c>
      <c r="J7" s="14">
        <v>111.22935386469766</v>
      </c>
      <c r="K7" s="14"/>
      <c r="L7" s="14">
        <v>99.733111060085463</v>
      </c>
      <c r="M7" s="14">
        <v>113.62161202049879</v>
      </c>
      <c r="N7" s="14">
        <v>88.780771923197364</v>
      </c>
      <c r="O7" s="14">
        <v>110.82692498847854</v>
      </c>
      <c r="P7" s="14"/>
      <c r="Q7" s="15">
        <v>91.83681789442835</v>
      </c>
      <c r="R7" s="15">
        <v>112.97773166638974</v>
      </c>
      <c r="S7" s="14">
        <v>88.602807614084867</v>
      </c>
      <c r="T7" s="14">
        <v>112.44270356074182</v>
      </c>
      <c r="U7" s="14"/>
      <c r="V7" s="14">
        <v>108.10921242031205</v>
      </c>
      <c r="W7" s="14">
        <v>84.860023068733611</v>
      </c>
      <c r="X7" s="14">
        <v>92.851294455093679</v>
      </c>
      <c r="Y7" s="14">
        <v>119.49262720433812</v>
      </c>
      <c r="Z7" s="14"/>
      <c r="AA7" s="14">
        <v>84.899578653240255</v>
      </c>
      <c r="AB7" s="14">
        <v>113.37827138291036</v>
      </c>
      <c r="AC7" s="14">
        <v>98.263786418196034</v>
      </c>
      <c r="AD7" s="14">
        <v>118.60198859167485</v>
      </c>
      <c r="AE7" s="14"/>
      <c r="AF7" s="14">
        <v>66.857674288616167</v>
      </c>
      <c r="AG7" s="14">
        <v>112.16149554958514</v>
      </c>
      <c r="AH7" s="14">
        <v>102.17089540453755</v>
      </c>
      <c r="AI7" s="15">
        <v>104.02062814393332</v>
      </c>
      <c r="AJ7" s="15"/>
      <c r="AK7" s="15">
        <v>85.386743841006719</v>
      </c>
      <c r="AL7" s="15">
        <v>141.64135642771791</v>
      </c>
      <c r="AM7" s="15">
        <v>79.019392156316712</v>
      </c>
      <c r="AN7" s="15">
        <v>136.96328851182037</v>
      </c>
      <c r="AO7" s="15"/>
      <c r="AP7" s="15">
        <v>73.27375820345263</v>
      </c>
      <c r="AQ7" s="15">
        <v>140.62810899830123</v>
      </c>
      <c r="AR7" s="15">
        <v>79.608188254424263</v>
      </c>
      <c r="AS7" s="15">
        <v>135.46684127931596</v>
      </c>
      <c r="AT7" s="15"/>
      <c r="AU7" s="17">
        <v>68.341062151491059</v>
      </c>
      <c r="AV7" s="17">
        <v>129.3696386493524</v>
      </c>
      <c r="AW7" s="17">
        <v>91.865986833685568</v>
      </c>
      <c r="AX7" s="17">
        <v>118.04183343099825</v>
      </c>
      <c r="AY7" s="15"/>
      <c r="AZ7" s="17">
        <v>69.758171329842554</v>
      </c>
      <c r="BA7" s="17">
        <v>134.14704811863575</v>
      </c>
      <c r="BB7" s="17">
        <v>88.451452784868422</v>
      </c>
      <c r="BC7" s="17">
        <v>144.26028455148858</v>
      </c>
      <c r="BE7" s="48"/>
      <c r="BF7" s="48"/>
      <c r="BG7" s="48"/>
      <c r="BH7" s="48"/>
      <c r="BI7" s="48"/>
      <c r="BK7" s="48"/>
      <c r="BL7" s="48"/>
      <c r="BM7" s="48"/>
      <c r="BN7" s="48"/>
      <c r="BO7" s="48"/>
    </row>
    <row r="8" spans="1:67" ht="25.5" customHeight="1">
      <c r="A8" s="19" t="s">
        <v>7</v>
      </c>
      <c r="B8" s="14">
        <v>115.4586733621225</v>
      </c>
      <c r="C8" s="16">
        <v>95.91985273649334</v>
      </c>
      <c r="D8" s="14">
        <v>87.148386252117248</v>
      </c>
      <c r="E8" s="14">
        <v>116.35125957316291</v>
      </c>
      <c r="F8" s="14"/>
      <c r="G8" s="14">
        <v>107.21631902956067</v>
      </c>
      <c r="H8" s="14">
        <v>92.139134326815451</v>
      </c>
      <c r="I8" s="14">
        <v>86.036415282786436</v>
      </c>
      <c r="J8" s="14">
        <v>121.67447118531206</v>
      </c>
      <c r="K8" s="14"/>
      <c r="L8" s="14">
        <v>108.70539604292614</v>
      </c>
      <c r="M8" s="14">
        <v>95.299530393310548</v>
      </c>
      <c r="N8" s="14">
        <v>79.680767139081624</v>
      </c>
      <c r="O8" s="14">
        <v>125.4650035733147</v>
      </c>
      <c r="P8" s="14"/>
      <c r="Q8" s="15">
        <v>98.38233380934895</v>
      </c>
      <c r="R8" s="14">
        <v>105.75638228023115</v>
      </c>
      <c r="S8" s="14">
        <v>80.61994658612744</v>
      </c>
      <c r="T8" s="14">
        <v>124.74138276907122</v>
      </c>
      <c r="U8" s="14"/>
      <c r="V8" s="15">
        <v>107.5873275711018</v>
      </c>
      <c r="W8" s="15">
        <v>89.400340984589661</v>
      </c>
      <c r="X8" s="14">
        <v>87.050172639077019</v>
      </c>
      <c r="Y8" s="14">
        <v>119.04756444297158</v>
      </c>
      <c r="Z8" s="14"/>
      <c r="AA8" s="15">
        <v>97.758090499938589</v>
      </c>
      <c r="AB8" s="15">
        <v>110.37390291185606</v>
      </c>
      <c r="AC8" s="15">
        <v>83.73174133794565</v>
      </c>
      <c r="AD8" s="15">
        <v>123.05548521913423</v>
      </c>
      <c r="AE8" s="15"/>
      <c r="AF8" s="15">
        <v>69.849255156376429</v>
      </c>
      <c r="AG8" s="15">
        <v>100.13613222004673</v>
      </c>
      <c r="AH8" s="15">
        <v>76.095473919824016</v>
      </c>
      <c r="AI8" s="17">
        <v>127.85210591257298</v>
      </c>
      <c r="AJ8" s="17"/>
      <c r="AK8" s="17">
        <v>94.62560405694542</v>
      </c>
      <c r="AL8" s="17">
        <v>118.5770586122036</v>
      </c>
      <c r="AM8" s="17">
        <v>81.763029163494167</v>
      </c>
      <c r="AN8" s="15">
        <v>127.54395740508538</v>
      </c>
      <c r="AO8" s="15"/>
      <c r="AP8" s="15">
        <v>92.722776855907085</v>
      </c>
      <c r="AQ8" s="15">
        <v>124.97883284016636</v>
      </c>
      <c r="AR8" s="15">
        <v>78.208105810179617</v>
      </c>
      <c r="AS8" s="15">
        <v>131.49081391614416</v>
      </c>
      <c r="AT8" s="15"/>
      <c r="AU8" s="17">
        <v>93.1732947322554</v>
      </c>
      <c r="AV8" s="17">
        <v>116.53922727988262</v>
      </c>
      <c r="AW8" s="17">
        <v>79.985529807977287</v>
      </c>
      <c r="AX8" s="17">
        <v>122.12694412482371</v>
      </c>
      <c r="AY8" s="15"/>
      <c r="AZ8" s="17">
        <v>90.263250796844602</v>
      </c>
      <c r="BA8" s="17">
        <v>115.42906507471073</v>
      </c>
      <c r="BB8" s="17">
        <v>74.545778845014652</v>
      </c>
      <c r="BC8" s="17">
        <v>134.54580843039815</v>
      </c>
      <c r="BE8" s="48"/>
      <c r="BF8" s="48"/>
      <c r="BG8" s="48"/>
      <c r="BH8" s="48"/>
      <c r="BI8" s="48"/>
      <c r="BK8" s="48"/>
      <c r="BL8" s="48"/>
      <c r="BM8" s="48"/>
      <c r="BN8" s="48"/>
      <c r="BO8" s="48"/>
    </row>
    <row r="9" spans="1:67" ht="14.4" customHeight="1">
      <c r="A9" s="19" t="s">
        <v>8</v>
      </c>
      <c r="B9" s="14">
        <v>103.15257896764145</v>
      </c>
      <c r="C9" s="16">
        <v>102.50424560261159</v>
      </c>
      <c r="D9" s="14">
        <v>92.502607452808334</v>
      </c>
      <c r="E9" s="14">
        <v>116.50789231764151</v>
      </c>
      <c r="F9" s="14"/>
      <c r="G9" s="14">
        <v>89.501609197691124</v>
      </c>
      <c r="H9" s="14">
        <v>107.20327363885292</v>
      </c>
      <c r="I9" s="14">
        <v>97.613551639710437</v>
      </c>
      <c r="J9" s="14">
        <v>102.45829273828298</v>
      </c>
      <c r="K9" s="14"/>
      <c r="L9" s="14">
        <v>90.785765162216734</v>
      </c>
      <c r="M9" s="14">
        <v>135.49919429492235</v>
      </c>
      <c r="N9" s="14">
        <v>96.423003268722198</v>
      </c>
      <c r="O9" s="14">
        <v>100.66828694176938</v>
      </c>
      <c r="P9" s="14"/>
      <c r="Q9" s="15">
        <v>86.175399906939276</v>
      </c>
      <c r="R9" s="14">
        <v>120.10845371282049</v>
      </c>
      <c r="S9" s="14">
        <v>95.543562849493838</v>
      </c>
      <c r="T9" s="14">
        <v>103.41977106631433</v>
      </c>
      <c r="U9" s="14"/>
      <c r="V9" s="15">
        <v>108.57103047264157</v>
      </c>
      <c r="W9" s="15">
        <v>80.878679652494014</v>
      </c>
      <c r="X9" s="14">
        <v>98.474196062419608</v>
      </c>
      <c r="Y9" s="14">
        <v>119.87397123258532</v>
      </c>
      <c r="Z9" s="14"/>
      <c r="AA9" s="15">
        <v>73.957948703237349</v>
      </c>
      <c r="AB9" s="15">
        <v>116.75745944247639</v>
      </c>
      <c r="AC9" s="15">
        <v>113.71518038758961</v>
      </c>
      <c r="AD9" s="15">
        <v>115.11529538246698</v>
      </c>
      <c r="AE9" s="15"/>
      <c r="AF9" s="15">
        <v>64.353979990827469</v>
      </c>
      <c r="AG9" s="15">
        <v>123.08507893369931</v>
      </c>
      <c r="AH9" s="15">
        <v>121.44098183725572</v>
      </c>
      <c r="AI9" s="17">
        <v>92.985005154066059</v>
      </c>
      <c r="AJ9" s="17"/>
      <c r="AK9" s="17">
        <v>79.504280294432377</v>
      </c>
      <c r="AL9" s="17">
        <v>159.11965845953995</v>
      </c>
      <c r="AM9" s="17">
        <v>77.469995943709193</v>
      </c>
      <c r="AN9" s="15">
        <v>142.57737812869769</v>
      </c>
      <c r="AO9" s="15"/>
      <c r="AP9" s="15">
        <v>62.904057200590479</v>
      </c>
      <c r="AQ9" s="15">
        <v>152.9271306962288</v>
      </c>
      <c r="AR9" s="15">
        <v>80.507441155557771</v>
      </c>
      <c r="AS9" s="15">
        <v>137.94765037977689</v>
      </c>
      <c r="AT9" s="15"/>
      <c r="AU9" s="17">
        <v>53.572410224719903</v>
      </c>
      <c r="AV9" s="17">
        <v>142.64101411042427</v>
      </c>
      <c r="AW9" s="17">
        <v>101.9060447734103</v>
      </c>
      <c r="AX9" s="17">
        <v>115.33215109415883</v>
      </c>
      <c r="AY9" s="15"/>
      <c r="AZ9" s="17">
        <v>55.355697125581443</v>
      </c>
      <c r="BA9" s="17">
        <v>155.58500261741258</v>
      </c>
      <c r="BB9" s="17">
        <v>100.26727053483998</v>
      </c>
      <c r="BC9" s="17">
        <v>150.39726854725376</v>
      </c>
      <c r="BE9" s="48"/>
      <c r="BF9" s="48"/>
      <c r="BG9" s="48"/>
      <c r="BH9" s="48"/>
      <c r="BI9" s="48"/>
      <c r="BK9" s="48"/>
      <c r="BL9" s="48"/>
      <c r="BM9" s="48"/>
      <c r="BN9" s="48"/>
      <c r="BO9" s="48"/>
    </row>
    <row r="10" spans="1:67" ht="25.5" customHeight="1">
      <c r="A10" s="13" t="s">
        <v>9</v>
      </c>
      <c r="B10" s="14">
        <v>99.926327588733656</v>
      </c>
      <c r="C10" s="16">
        <v>110.65826869032</v>
      </c>
      <c r="D10" s="14">
        <v>117.80479417706647</v>
      </c>
      <c r="E10" s="14">
        <v>93.128454928575337</v>
      </c>
      <c r="F10" s="14"/>
      <c r="G10" s="14">
        <v>100.76009128931464</v>
      </c>
      <c r="H10" s="14">
        <v>105.91140188006104</v>
      </c>
      <c r="I10" s="14">
        <v>111.79440110142266</v>
      </c>
      <c r="J10" s="14">
        <v>87.593048713738369</v>
      </c>
      <c r="K10" s="14"/>
      <c r="L10" s="14">
        <v>95.299704747473172</v>
      </c>
      <c r="M10" s="14">
        <v>100.79142091855972</v>
      </c>
      <c r="N10" s="14">
        <v>130.32250719664319</v>
      </c>
      <c r="O10" s="14">
        <v>129.01035049930491</v>
      </c>
      <c r="P10" s="14"/>
      <c r="Q10" s="15">
        <v>62.872299468551276</v>
      </c>
      <c r="R10" s="14">
        <v>100.59603667918026</v>
      </c>
      <c r="S10" s="14">
        <v>125.75821997632426</v>
      </c>
      <c r="T10" s="14">
        <v>124.23618121009424</v>
      </c>
      <c r="U10" s="14"/>
      <c r="V10" s="15">
        <v>64.775063336244003</v>
      </c>
      <c r="W10" s="15">
        <v>104.39142932274241</v>
      </c>
      <c r="X10" s="14">
        <v>123.50091783495184</v>
      </c>
      <c r="Y10" s="14">
        <v>121.92523649321876</v>
      </c>
      <c r="Z10" s="14"/>
      <c r="AA10" s="15">
        <v>67.811585452615631</v>
      </c>
      <c r="AB10" s="15">
        <v>101.28960911913573</v>
      </c>
      <c r="AC10" s="15">
        <v>120.06533916738752</v>
      </c>
      <c r="AD10" s="15">
        <v>127.28025199993471</v>
      </c>
      <c r="AE10" s="15"/>
      <c r="AF10" s="15">
        <v>62.915673641807615</v>
      </c>
      <c r="AG10" s="15">
        <v>109.58593802318236</v>
      </c>
      <c r="AH10" s="15">
        <v>113.51979679786595</v>
      </c>
      <c r="AI10" s="15">
        <v>144.99963722238735</v>
      </c>
      <c r="AJ10" s="15"/>
      <c r="AK10" s="15">
        <v>61.137421633383049</v>
      </c>
      <c r="AL10" s="15">
        <v>107.32229559009508</v>
      </c>
      <c r="AM10" s="15">
        <v>108.43503610130506</v>
      </c>
      <c r="AN10" s="15">
        <v>143.07879387362942</v>
      </c>
      <c r="AO10" s="15"/>
      <c r="AP10" s="15">
        <v>60.05720927208813</v>
      </c>
      <c r="AQ10" s="15">
        <v>107.32229559009508</v>
      </c>
      <c r="AR10" s="15">
        <v>108.43503610130506</v>
      </c>
      <c r="AS10" s="15">
        <v>128.75678054734416</v>
      </c>
      <c r="AT10" s="15"/>
      <c r="AU10" s="17">
        <v>71.641281981562898</v>
      </c>
      <c r="AV10" s="17">
        <v>97.360665706655453</v>
      </c>
      <c r="AW10" s="17">
        <v>116.09321749503808</v>
      </c>
      <c r="AX10" s="17">
        <v>132.44718455884924</v>
      </c>
      <c r="AY10" s="15"/>
      <c r="AZ10" s="17">
        <v>66.070073836326387</v>
      </c>
      <c r="BA10" s="17">
        <v>103.07042024096573</v>
      </c>
      <c r="BB10" s="17">
        <v>125.04315365720871</v>
      </c>
      <c r="BC10" s="17">
        <v>98.668438194762999</v>
      </c>
      <c r="BE10" s="48"/>
      <c r="BF10" s="48"/>
      <c r="BG10" s="48"/>
      <c r="BH10" s="48"/>
      <c r="BI10" s="48"/>
      <c r="BK10" s="48"/>
      <c r="BL10" s="48"/>
      <c r="BM10" s="48"/>
      <c r="BN10" s="48"/>
      <c r="BO10" s="48"/>
    </row>
    <row r="11" spans="1:67" s="18" customFormat="1">
      <c r="A11" s="20" t="s">
        <v>10</v>
      </c>
      <c r="B11" s="10">
        <v>135.94247707154543</v>
      </c>
      <c r="C11" s="11">
        <v>85.516592462715963</v>
      </c>
      <c r="D11" s="8">
        <v>82.541107288036358</v>
      </c>
      <c r="E11" s="8">
        <v>109.01815321826373</v>
      </c>
      <c r="F11" s="8"/>
      <c r="G11" s="8">
        <v>109.45779565464805</v>
      </c>
      <c r="H11" s="8">
        <v>101.78679184585192</v>
      </c>
      <c r="I11" s="8">
        <v>88.491979378027182</v>
      </c>
      <c r="J11" s="8">
        <v>137.81730785619658</v>
      </c>
      <c r="K11" s="8"/>
      <c r="L11" s="8">
        <v>88.046017726184132</v>
      </c>
      <c r="M11" s="8">
        <v>96.597136330177236</v>
      </c>
      <c r="N11" s="8">
        <v>89.400917259800281</v>
      </c>
      <c r="O11" s="8">
        <v>134.42769625798064</v>
      </c>
      <c r="P11" s="8"/>
      <c r="Q11" s="10">
        <v>106.59646323366825</v>
      </c>
      <c r="R11" s="8">
        <v>72.542270724476055</v>
      </c>
      <c r="S11" s="8">
        <v>109.94863137234468</v>
      </c>
      <c r="T11" s="8">
        <v>104.38548261971097</v>
      </c>
      <c r="U11" s="8"/>
      <c r="V11" s="10">
        <v>86.332969770893271</v>
      </c>
      <c r="W11" s="10">
        <v>119.25677667171725</v>
      </c>
      <c r="X11" s="8">
        <v>97.242398159880338</v>
      </c>
      <c r="Y11" s="8">
        <v>124.46049544544039</v>
      </c>
      <c r="Z11" s="8"/>
      <c r="AA11" s="10">
        <v>94.138252990841067</v>
      </c>
      <c r="AB11" s="10">
        <v>81.162353736950735</v>
      </c>
      <c r="AC11" s="10">
        <v>106.40143794516301</v>
      </c>
      <c r="AD11" s="10">
        <v>108.61987077626807</v>
      </c>
      <c r="AE11" s="10"/>
      <c r="AF11" s="10">
        <v>99.877571365470786</v>
      </c>
      <c r="AG11" s="10">
        <v>96.894044610542778</v>
      </c>
      <c r="AH11" s="10">
        <v>85.317528305233722</v>
      </c>
      <c r="AI11" s="10">
        <v>149.86618346159781</v>
      </c>
      <c r="AJ11" s="10"/>
      <c r="AK11" s="10">
        <v>82.639832045001612</v>
      </c>
      <c r="AL11" s="10">
        <v>108.41597835765751</v>
      </c>
      <c r="AM11" s="10">
        <v>94.73162667161715</v>
      </c>
      <c r="AN11" s="10">
        <v>130.27667287207052</v>
      </c>
      <c r="AO11" s="10"/>
      <c r="AP11" s="10">
        <v>84.364520190053497</v>
      </c>
      <c r="AQ11" s="10">
        <v>81.467996356885877</v>
      </c>
      <c r="AR11" s="10">
        <v>97.539927670135938</v>
      </c>
      <c r="AS11" s="10">
        <v>149.1214668473016</v>
      </c>
      <c r="AT11" s="10"/>
      <c r="AU11" s="10">
        <v>50.492246967619394</v>
      </c>
      <c r="AV11" s="10">
        <v>121.15487538088652</v>
      </c>
      <c r="AW11" s="10">
        <v>141.06340755268019</v>
      </c>
      <c r="AX11" s="10">
        <v>110.21236311216161</v>
      </c>
      <c r="AY11" s="10"/>
      <c r="AZ11" s="10">
        <v>59.399227510183209</v>
      </c>
      <c r="BA11" s="10">
        <v>140.49727954257528</v>
      </c>
      <c r="BB11" s="10">
        <v>105.82015591823239</v>
      </c>
      <c r="BC11" s="10">
        <v>99.533873482524584</v>
      </c>
      <c r="BE11" s="48"/>
      <c r="BF11" s="48"/>
      <c r="BG11" s="48"/>
      <c r="BH11" s="48"/>
      <c r="BI11" s="48"/>
      <c r="BK11" s="48"/>
      <c r="BL11" s="48"/>
      <c r="BM11" s="48"/>
      <c r="BN11" s="48"/>
      <c r="BO11" s="48"/>
    </row>
    <row r="12" spans="1:67" s="18" customFormat="1" ht="25.5" customHeight="1">
      <c r="A12" s="13" t="s">
        <v>11</v>
      </c>
      <c r="B12" s="14">
        <v>95.691318737584723</v>
      </c>
      <c r="C12" s="16">
        <v>110.15511183017574</v>
      </c>
      <c r="D12" s="14">
        <v>99.738403923794948</v>
      </c>
      <c r="E12" s="14">
        <v>102.08578888007915</v>
      </c>
      <c r="F12" s="14"/>
      <c r="G12" s="14">
        <v>94.586835027489968</v>
      </c>
      <c r="H12" s="14">
        <v>108.24327677550768</v>
      </c>
      <c r="I12" s="14">
        <v>102.17743178773112</v>
      </c>
      <c r="J12" s="14">
        <v>100.15222754362372</v>
      </c>
      <c r="K12" s="14"/>
      <c r="L12" s="14">
        <v>92.381874076061663</v>
      </c>
      <c r="M12" s="14">
        <v>111.62341166018052</v>
      </c>
      <c r="N12" s="14">
        <v>100.64924249283744</v>
      </c>
      <c r="O12" s="14">
        <v>101.78033675647103</v>
      </c>
      <c r="P12" s="14"/>
      <c r="Q12" s="15">
        <v>89.476392558858933</v>
      </c>
      <c r="R12" s="14">
        <v>112.96587036555721</v>
      </c>
      <c r="S12" s="14">
        <v>104.21075508393291</v>
      </c>
      <c r="T12" s="14">
        <v>98.2089561797371</v>
      </c>
      <c r="U12" s="14"/>
      <c r="V12" s="15">
        <v>87.376901915720666</v>
      </c>
      <c r="W12" s="15">
        <v>114.89726409137755</v>
      </c>
      <c r="X12" s="14">
        <v>106.06788607591881</v>
      </c>
      <c r="Y12" s="14">
        <v>96.890564352559835</v>
      </c>
      <c r="Z12" s="14"/>
      <c r="AA12" s="15">
        <v>88.299518644698452</v>
      </c>
      <c r="AB12" s="15">
        <v>115.50689990568991</v>
      </c>
      <c r="AC12" s="15">
        <v>104.07198002673429</v>
      </c>
      <c r="AD12" s="15">
        <v>99.874688515269227</v>
      </c>
      <c r="AE12" s="15"/>
      <c r="AF12" s="15">
        <v>87.481692765916648</v>
      </c>
      <c r="AG12" s="15">
        <v>116.15787606660621</v>
      </c>
      <c r="AH12" s="15">
        <v>103.19026440902756</v>
      </c>
      <c r="AI12" s="17">
        <v>101.26978635658853</v>
      </c>
      <c r="AJ12" s="17"/>
      <c r="AK12" s="17">
        <v>90.125499503196053</v>
      </c>
      <c r="AL12" s="17">
        <v>124.69984926873414</v>
      </c>
      <c r="AM12" s="17">
        <v>100.21161016054127</v>
      </c>
      <c r="AN12" s="17">
        <v>101.09417621923967</v>
      </c>
      <c r="AO12" s="17"/>
      <c r="AP12" s="17">
        <v>54.941297681310729</v>
      </c>
      <c r="AQ12" s="17">
        <v>139.44534152492531</v>
      </c>
      <c r="AR12" s="17">
        <v>138.10998329915572</v>
      </c>
      <c r="AS12" s="17">
        <v>130.81475057008674</v>
      </c>
      <c r="AT12" s="17"/>
      <c r="AU12" s="17">
        <v>47.574720150391109</v>
      </c>
      <c r="AV12" s="17">
        <v>119.09997352246113</v>
      </c>
      <c r="AW12" s="17">
        <v>141.6000690638183</v>
      </c>
      <c r="AX12" s="17">
        <v>117.40014442427372</v>
      </c>
      <c r="AY12" s="17"/>
      <c r="AZ12" s="17">
        <v>57.06670844420114</v>
      </c>
      <c r="BA12" s="17">
        <v>140.92688569184281</v>
      </c>
      <c r="BB12" s="17">
        <v>103.00489446644347</v>
      </c>
      <c r="BC12" s="17">
        <v>104.66279479144259</v>
      </c>
      <c r="BE12" s="48"/>
      <c r="BF12" s="48"/>
      <c r="BG12" s="48"/>
      <c r="BH12" s="48"/>
      <c r="BI12" s="48"/>
      <c r="BK12" s="48"/>
      <c r="BL12" s="48"/>
      <c r="BM12" s="48"/>
      <c r="BN12" s="48"/>
      <c r="BO12" s="48"/>
    </row>
    <row r="13" spans="1:67" ht="24" customHeight="1">
      <c r="A13" s="13" t="s">
        <v>12</v>
      </c>
      <c r="B13" s="14"/>
      <c r="C13" s="16"/>
      <c r="D13" s="14"/>
      <c r="E13" s="14"/>
      <c r="F13" s="14"/>
      <c r="G13" s="14"/>
      <c r="H13" s="14"/>
      <c r="I13" s="14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0"/>
      <c r="BA13" s="10"/>
      <c r="BB13" s="10"/>
      <c r="BC13" s="10"/>
      <c r="BE13" s="48"/>
      <c r="BF13" s="48"/>
      <c r="BG13" s="48"/>
      <c r="BH13" s="48"/>
      <c r="BI13" s="48"/>
      <c r="BK13" s="48"/>
      <c r="BL13" s="48"/>
      <c r="BM13" s="48"/>
      <c r="BN13" s="48"/>
      <c r="BO13" s="48"/>
    </row>
    <row r="14" spans="1:67" s="18" customFormat="1">
      <c r="A14" s="20" t="s">
        <v>13</v>
      </c>
      <c r="B14" s="10"/>
      <c r="C14" s="11"/>
      <c r="D14" s="8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17"/>
      <c r="AV14" s="17"/>
      <c r="AW14" s="17"/>
      <c r="AX14" s="17"/>
      <c r="AY14" s="21"/>
      <c r="AZ14" s="10"/>
      <c r="BA14" s="10"/>
      <c r="BB14" s="10"/>
      <c r="BC14" s="10"/>
      <c r="BE14" s="48"/>
      <c r="BF14" s="48"/>
      <c r="BG14" s="48"/>
      <c r="BH14" s="48"/>
      <c r="BI14" s="48"/>
      <c r="BK14" s="48"/>
      <c r="BL14" s="48"/>
      <c r="BM14" s="48"/>
      <c r="BN14" s="48"/>
      <c r="BO14" s="48"/>
    </row>
    <row r="15" spans="1:67" s="18" customFormat="1" ht="14.25" customHeight="1">
      <c r="A15" s="13" t="s">
        <v>14</v>
      </c>
      <c r="B15" s="14">
        <v>92.631180201181181</v>
      </c>
      <c r="C15" s="16">
        <v>110.88618497132926</v>
      </c>
      <c r="D15" s="14">
        <v>98.452989911411862</v>
      </c>
      <c r="E15" s="14">
        <v>102.0874479371253</v>
      </c>
      <c r="F15" s="14"/>
      <c r="G15" s="14">
        <v>98.348384215040269</v>
      </c>
      <c r="H15" s="14">
        <v>103.27334795265035</v>
      </c>
      <c r="I15" s="14">
        <v>96.393008156254467</v>
      </c>
      <c r="J15" s="15">
        <v>101.75644480440631</v>
      </c>
      <c r="K15" s="15"/>
      <c r="L15" s="15">
        <v>83.990413141893242</v>
      </c>
      <c r="M15" s="15">
        <v>125.66874126373568</v>
      </c>
      <c r="N15" s="15">
        <v>93.689923592093123</v>
      </c>
      <c r="O15" s="15">
        <v>101.54099166426337</v>
      </c>
      <c r="P15" s="15"/>
      <c r="Q15" s="15">
        <v>79.827707834188374</v>
      </c>
      <c r="R15" s="15">
        <v>121.15579886852912</v>
      </c>
      <c r="S15" s="15">
        <v>96.909824488768024</v>
      </c>
      <c r="T15" s="15">
        <v>107.95768111893435</v>
      </c>
      <c r="U15" s="15"/>
      <c r="V15" s="15">
        <v>98.054396437389698</v>
      </c>
      <c r="W15" s="15">
        <v>86.081459375466366</v>
      </c>
      <c r="X15" s="15">
        <v>100.21752350750735</v>
      </c>
      <c r="Y15" s="15">
        <v>98.961266266264758</v>
      </c>
      <c r="Z15" s="15"/>
      <c r="AA15" s="15">
        <v>97.76608010845878</v>
      </c>
      <c r="AB15" s="15">
        <v>121.98248223686204</v>
      </c>
      <c r="AC15" s="15">
        <v>98.769832241479534</v>
      </c>
      <c r="AD15" s="15">
        <v>99.781814828807867</v>
      </c>
      <c r="AE15" s="15"/>
      <c r="AF15" s="15">
        <v>101.86600995981392</v>
      </c>
      <c r="AG15" s="15">
        <v>104.95311094912647</v>
      </c>
      <c r="AH15" s="15">
        <v>100.94419834146693</v>
      </c>
      <c r="AI15" s="17">
        <v>97.403558933466954</v>
      </c>
      <c r="AJ15" s="17"/>
      <c r="AK15" s="17">
        <v>97.898443098185439</v>
      </c>
      <c r="AL15" s="17">
        <v>105.57866414236767</v>
      </c>
      <c r="AM15" s="17">
        <v>99.743061553429044</v>
      </c>
      <c r="AN15" s="17">
        <v>101.63148979221353</v>
      </c>
      <c r="AO15" s="17"/>
      <c r="AP15" s="17">
        <v>81.907298534539819</v>
      </c>
      <c r="AQ15" s="17">
        <v>105.9978842064363</v>
      </c>
      <c r="AR15" s="17">
        <v>100.69647350839463</v>
      </c>
      <c r="AS15" s="17">
        <v>102.03883303263129</v>
      </c>
      <c r="AT15" s="17"/>
      <c r="AU15" s="17">
        <v>88.542994893040941</v>
      </c>
      <c r="AV15" s="17">
        <v>125.48010815593435</v>
      </c>
      <c r="AW15" s="17">
        <v>85.64553345623068</v>
      </c>
      <c r="AX15" s="17">
        <v>107.66339628944741</v>
      </c>
      <c r="AY15" s="17"/>
      <c r="AZ15" s="17">
        <v>102.47824191096092</v>
      </c>
      <c r="BA15" s="17">
        <v>107.24132524305531</v>
      </c>
      <c r="BB15" s="17">
        <v>97.816325429151888</v>
      </c>
      <c r="BC15" s="17">
        <v>97.767588192197977</v>
      </c>
      <c r="BE15" s="48"/>
      <c r="BF15" s="48"/>
      <c r="BG15" s="48"/>
      <c r="BH15" s="48"/>
      <c r="BI15" s="48"/>
      <c r="BK15" s="48"/>
      <c r="BL15" s="48"/>
      <c r="BM15" s="48"/>
      <c r="BN15" s="48"/>
      <c r="BO15" s="48"/>
    </row>
    <row r="16" spans="1:67" ht="15" customHeight="1">
      <c r="A16" s="13" t="s">
        <v>15</v>
      </c>
      <c r="B16" s="14">
        <v>112.43024614803586</v>
      </c>
      <c r="C16" s="16">
        <v>108.7876558083331</v>
      </c>
      <c r="D16" s="14">
        <v>100.39273377423667</v>
      </c>
      <c r="E16" s="14">
        <v>101.7544530501594</v>
      </c>
      <c r="F16" s="14"/>
      <c r="G16" s="14">
        <v>91.961032247270353</v>
      </c>
      <c r="H16" s="14">
        <v>118.13326309402666</v>
      </c>
      <c r="I16" s="14">
        <v>99.840253837201644</v>
      </c>
      <c r="J16" s="15">
        <v>98.77994798266954</v>
      </c>
      <c r="K16" s="15"/>
      <c r="L16" s="15">
        <v>72.376323567379799</v>
      </c>
      <c r="M16" s="15">
        <v>141.62527466634697</v>
      </c>
      <c r="N16" s="15">
        <v>95.467948818086398</v>
      </c>
      <c r="O16" s="15">
        <v>102.22960724369311</v>
      </c>
      <c r="P16" s="15"/>
      <c r="Q16" s="15">
        <v>81.896432663349984</v>
      </c>
      <c r="R16" s="15">
        <v>118.30584658390937</v>
      </c>
      <c r="S16" s="15">
        <v>98.09981708935041</v>
      </c>
      <c r="T16" s="15">
        <v>103.65093343884416</v>
      </c>
      <c r="U16" s="15"/>
      <c r="V16" s="15">
        <v>88.748272587576011</v>
      </c>
      <c r="W16" s="15">
        <v>104.15690914998258</v>
      </c>
      <c r="X16" s="15">
        <v>103.06241767913777</v>
      </c>
      <c r="Y16" s="15">
        <v>98.642986799859145</v>
      </c>
      <c r="Z16" s="15"/>
      <c r="AA16" s="15">
        <v>87.897148758330232</v>
      </c>
      <c r="AB16" s="15">
        <v>118.29281953728758</v>
      </c>
      <c r="AC16" s="15">
        <v>99.313172489242177</v>
      </c>
      <c r="AD16" s="15">
        <v>99.867789945865084</v>
      </c>
      <c r="AE16" s="15"/>
      <c r="AF16" s="15">
        <v>93.234725621283019</v>
      </c>
      <c r="AG16" s="15">
        <v>114.40542962326487</v>
      </c>
      <c r="AH16" s="15">
        <v>99.211962318009711</v>
      </c>
      <c r="AI16" s="17">
        <v>100.02036813825711</v>
      </c>
      <c r="AJ16" s="17"/>
      <c r="AK16" s="17">
        <v>90.291716426454542</v>
      </c>
      <c r="AL16" s="17">
        <v>133.19709316438548</v>
      </c>
      <c r="AM16" s="17">
        <v>97.468546061765366</v>
      </c>
      <c r="AN16" s="17">
        <v>101.40646272947438</v>
      </c>
      <c r="AO16" s="17"/>
      <c r="AP16" s="17">
        <v>67.628838257955763</v>
      </c>
      <c r="AQ16" s="17">
        <v>137.27355774837403</v>
      </c>
      <c r="AR16" s="17">
        <v>97.008315277691025</v>
      </c>
      <c r="AS16" s="17">
        <v>101.67138113653128</v>
      </c>
      <c r="AT16" s="17"/>
      <c r="AU16" s="17">
        <v>74.418918805828014</v>
      </c>
      <c r="AV16" s="17">
        <v>130.70639192810685</v>
      </c>
      <c r="AW16" s="17">
        <v>104.71159135374765</v>
      </c>
      <c r="AX16" s="17">
        <v>97.100373411042341</v>
      </c>
      <c r="AY16" s="17"/>
      <c r="AZ16" s="17">
        <v>92.812405523990435</v>
      </c>
      <c r="BA16" s="17">
        <v>120.08661924566402</v>
      </c>
      <c r="BB16" s="17">
        <v>98.756437524001441</v>
      </c>
      <c r="BC16" s="17">
        <v>101.46421543154992</v>
      </c>
      <c r="BE16" s="48"/>
      <c r="BF16" s="48"/>
      <c r="BG16" s="48"/>
      <c r="BH16" s="48"/>
      <c r="BI16" s="48"/>
      <c r="BK16" s="48"/>
      <c r="BL16" s="48"/>
      <c r="BM16" s="48"/>
      <c r="BN16" s="48"/>
      <c r="BO16" s="48"/>
    </row>
    <row r="17" spans="1:67">
      <c r="A17" s="45" t="s">
        <v>16</v>
      </c>
      <c r="B17" s="22">
        <v>92.853606084740534</v>
      </c>
      <c r="C17" s="22">
        <v>104.44893206059099</v>
      </c>
      <c r="D17" s="22">
        <v>95.987391474953156</v>
      </c>
      <c r="E17" s="22">
        <v>113.37227017013009</v>
      </c>
      <c r="F17" s="22"/>
      <c r="G17" s="22">
        <v>91.731049898826399</v>
      </c>
      <c r="H17" s="22">
        <v>105.92372163345745</v>
      </c>
      <c r="I17" s="22">
        <v>96.939706091538895</v>
      </c>
      <c r="J17" s="10">
        <v>113.57800455030109</v>
      </c>
      <c r="K17" s="10"/>
      <c r="L17" s="10">
        <v>89.294907312239303</v>
      </c>
      <c r="M17" s="10">
        <v>105.6582115689542</v>
      </c>
      <c r="N17" s="10">
        <v>96.993715927045528</v>
      </c>
      <c r="O17" s="10">
        <v>114.54760202680683</v>
      </c>
      <c r="P17" s="10"/>
      <c r="Q17" s="10">
        <v>86.886438040204098</v>
      </c>
      <c r="R17" s="10">
        <v>105.02657844751988</v>
      </c>
      <c r="S17" s="10">
        <v>95.943813513353575</v>
      </c>
      <c r="T17" s="10">
        <v>115.48399850620987</v>
      </c>
      <c r="U17" s="10"/>
      <c r="V17" s="10">
        <v>85.899410970454852</v>
      </c>
      <c r="W17" s="10">
        <v>105.36815515154908</v>
      </c>
      <c r="X17" s="10">
        <v>96.171241542570499</v>
      </c>
      <c r="Y17" s="10">
        <v>118.75783347994326</v>
      </c>
      <c r="Z17" s="10"/>
      <c r="AA17" s="10">
        <v>86.146659264928743</v>
      </c>
      <c r="AB17" s="10">
        <v>106.59681887787303</v>
      </c>
      <c r="AC17" s="10">
        <v>95.516323993628447</v>
      </c>
      <c r="AD17" s="10">
        <v>118.35301403936612</v>
      </c>
      <c r="AE17" s="10"/>
      <c r="AF17" s="10">
        <v>86.555540805902055</v>
      </c>
      <c r="AG17" s="10">
        <v>106.40053113716343</v>
      </c>
      <c r="AH17" s="10">
        <v>95.261827601686235</v>
      </c>
      <c r="AI17" s="10">
        <v>118.6041903091168</v>
      </c>
      <c r="AJ17" s="10"/>
      <c r="AK17" s="10">
        <v>86.278906890878702</v>
      </c>
      <c r="AL17" s="10">
        <v>107.09079124602727</v>
      </c>
      <c r="AM17" s="10">
        <v>95.774391201320853</v>
      </c>
      <c r="AN17" s="10">
        <v>118.50923367977325</v>
      </c>
      <c r="AO17" s="10"/>
      <c r="AP17" s="10">
        <v>84.149163433865212</v>
      </c>
      <c r="AQ17" s="10">
        <v>98.226394599339073</v>
      </c>
      <c r="AR17" s="10">
        <v>96.712716316837202</v>
      </c>
      <c r="AS17" s="10">
        <v>123.95959750006247</v>
      </c>
      <c r="AT17" s="10"/>
      <c r="AU17" s="10">
        <v>83.838434827897061</v>
      </c>
      <c r="AV17" s="10">
        <v>106.35051737668741</v>
      </c>
      <c r="AW17" s="10">
        <v>96.533622499837705</v>
      </c>
      <c r="AX17" s="10">
        <v>121.98396570581649</v>
      </c>
      <c r="AY17" s="10"/>
      <c r="AZ17" s="10">
        <v>83.098892085269043</v>
      </c>
      <c r="BA17" s="10">
        <v>104.03253211319003</v>
      </c>
      <c r="BB17" s="10">
        <v>98.136063250303323</v>
      </c>
      <c r="BC17" s="10">
        <v>121.8609210321454</v>
      </c>
      <c r="BE17" s="48"/>
      <c r="BF17" s="48"/>
      <c r="BG17" s="48"/>
      <c r="BH17" s="48"/>
      <c r="BI17" s="48"/>
      <c r="BK17" s="48"/>
      <c r="BL17" s="48"/>
      <c r="BM17" s="48"/>
      <c r="BN17" s="48"/>
      <c r="BO17" s="48"/>
    </row>
    <row r="18" spans="1:67" ht="13.5" customHeight="1">
      <c r="A18" s="46" t="s">
        <v>17</v>
      </c>
    </row>
    <row r="19" spans="1:67" ht="20.25" customHeight="1">
      <c r="A19" s="23"/>
      <c r="B19" s="25"/>
      <c r="C19" s="25"/>
      <c r="D19" s="25"/>
      <c r="E19" s="25"/>
      <c r="F19" s="25"/>
    </row>
    <row r="20" spans="1:67" ht="18.600000000000001" customHeight="1">
      <c r="A20" s="43" t="s">
        <v>37</v>
      </c>
    </row>
    <row r="21" spans="1:67" ht="14.4" customHeight="1" thickBot="1">
      <c r="A21" s="43"/>
    </row>
    <row r="22" spans="1:67" ht="15" customHeight="1" thickBot="1">
      <c r="A22" s="59"/>
      <c r="B22" s="56">
        <v>2012</v>
      </c>
      <c r="C22" s="57"/>
      <c r="D22" s="57"/>
      <c r="E22" s="58"/>
      <c r="G22" s="56">
        <v>2013</v>
      </c>
      <c r="H22" s="57"/>
      <c r="I22" s="57"/>
      <c r="J22" s="58"/>
      <c r="L22" s="56">
        <v>2014</v>
      </c>
      <c r="M22" s="57"/>
      <c r="N22" s="57"/>
      <c r="O22" s="58"/>
      <c r="Q22" s="56">
        <v>2015</v>
      </c>
      <c r="R22" s="57"/>
      <c r="S22" s="57"/>
      <c r="T22" s="58"/>
      <c r="V22" s="56">
        <v>2016</v>
      </c>
      <c r="W22" s="57"/>
      <c r="X22" s="57"/>
      <c r="Y22" s="58"/>
      <c r="AA22" s="56">
        <v>2017</v>
      </c>
      <c r="AB22" s="57"/>
      <c r="AC22" s="57"/>
      <c r="AD22" s="58"/>
      <c r="AE22" s="4"/>
      <c r="AF22" s="56">
        <v>2018</v>
      </c>
      <c r="AG22" s="57"/>
      <c r="AH22" s="57"/>
      <c r="AI22" s="58"/>
      <c r="AJ22" s="4"/>
      <c r="AK22" s="56">
        <v>2019</v>
      </c>
      <c r="AL22" s="57"/>
      <c r="AM22" s="57"/>
      <c r="AN22" s="58"/>
      <c r="AP22" s="56">
        <v>2020</v>
      </c>
      <c r="AQ22" s="57"/>
      <c r="AR22" s="57"/>
      <c r="AS22" s="58"/>
      <c r="AU22" s="56">
        <v>2021</v>
      </c>
      <c r="AV22" s="57"/>
      <c r="AW22" s="57"/>
      <c r="AX22" s="58"/>
      <c r="AZ22" s="56">
        <v>2022</v>
      </c>
      <c r="BA22" s="57"/>
      <c r="BB22" s="57"/>
      <c r="BC22" s="58"/>
    </row>
    <row r="23" spans="1:67" ht="27" thickBot="1">
      <c r="A23" s="60"/>
      <c r="B23" s="40" t="s">
        <v>33</v>
      </c>
      <c r="C23" s="41" t="s">
        <v>34</v>
      </c>
      <c r="D23" s="41" t="s">
        <v>35</v>
      </c>
      <c r="E23" s="42" t="s">
        <v>36</v>
      </c>
      <c r="F23" s="5"/>
      <c r="G23" s="30" t="s">
        <v>33</v>
      </c>
      <c r="H23" s="31" t="s">
        <v>34</v>
      </c>
      <c r="I23" s="31" t="s">
        <v>35</v>
      </c>
      <c r="J23" s="32" t="s">
        <v>36</v>
      </c>
      <c r="K23" s="5"/>
      <c r="L23" s="30" t="s">
        <v>33</v>
      </c>
      <c r="M23" s="31" t="s">
        <v>34</v>
      </c>
      <c r="N23" s="31" t="s">
        <v>35</v>
      </c>
      <c r="O23" s="32" t="s">
        <v>36</v>
      </c>
      <c r="P23" s="5"/>
      <c r="Q23" s="30" t="s">
        <v>33</v>
      </c>
      <c r="R23" s="31" t="s">
        <v>34</v>
      </c>
      <c r="S23" s="31" t="s">
        <v>35</v>
      </c>
      <c r="T23" s="32" t="s">
        <v>36</v>
      </c>
      <c r="U23" s="5"/>
      <c r="V23" s="30" t="s">
        <v>33</v>
      </c>
      <c r="W23" s="31" t="s">
        <v>34</v>
      </c>
      <c r="X23" s="31" t="s">
        <v>35</v>
      </c>
      <c r="Y23" s="32" t="s">
        <v>36</v>
      </c>
      <c r="Z23" s="5"/>
      <c r="AA23" s="30" t="s">
        <v>33</v>
      </c>
      <c r="AB23" s="31" t="s">
        <v>34</v>
      </c>
      <c r="AC23" s="31" t="s">
        <v>35</v>
      </c>
      <c r="AD23" s="32" t="s">
        <v>36</v>
      </c>
      <c r="AE23" s="5"/>
      <c r="AF23" s="30" t="s">
        <v>33</v>
      </c>
      <c r="AG23" s="31" t="s">
        <v>34</v>
      </c>
      <c r="AH23" s="31" t="s">
        <v>35</v>
      </c>
      <c r="AI23" s="32" t="s">
        <v>36</v>
      </c>
      <c r="AJ23" s="5"/>
      <c r="AK23" s="30" t="s">
        <v>33</v>
      </c>
      <c r="AL23" s="31" t="s">
        <v>34</v>
      </c>
      <c r="AM23" s="31" t="s">
        <v>35</v>
      </c>
      <c r="AN23" s="32" t="s">
        <v>36</v>
      </c>
      <c r="AO23" s="5"/>
      <c r="AP23" s="30" t="s">
        <v>33</v>
      </c>
      <c r="AQ23" s="31" t="s">
        <v>34</v>
      </c>
      <c r="AR23" s="31" t="s">
        <v>35</v>
      </c>
      <c r="AS23" s="32" t="s">
        <v>36</v>
      </c>
      <c r="AT23" s="5"/>
      <c r="AU23" s="30" t="s">
        <v>33</v>
      </c>
      <c r="AV23" s="31" t="s">
        <v>34</v>
      </c>
      <c r="AW23" s="31" t="s">
        <v>35</v>
      </c>
      <c r="AX23" s="32" t="s">
        <v>36</v>
      </c>
      <c r="AY23" s="5"/>
      <c r="AZ23" s="30" t="s">
        <v>33</v>
      </c>
      <c r="BA23" s="31" t="s">
        <v>34</v>
      </c>
      <c r="BB23" s="31" t="s">
        <v>35</v>
      </c>
      <c r="BC23" s="32" t="s">
        <v>36</v>
      </c>
    </row>
    <row r="24" spans="1:67">
      <c r="A24" s="7" t="s">
        <v>4</v>
      </c>
      <c r="B24" s="9">
        <v>109.09977277742426</v>
      </c>
      <c r="C24" s="11">
        <v>106.76105600203549</v>
      </c>
      <c r="D24" s="8">
        <v>109.90604164666421</v>
      </c>
      <c r="E24" s="8">
        <v>116.29332229161834</v>
      </c>
      <c r="F24" s="8"/>
      <c r="G24" s="8">
        <v>111.15379224137914</v>
      </c>
      <c r="H24" s="8">
        <v>113.18461685736493</v>
      </c>
      <c r="I24" s="8">
        <v>112.30824199495692</v>
      </c>
      <c r="J24" s="8">
        <v>101.29960308213568</v>
      </c>
      <c r="K24" s="8"/>
      <c r="L24" s="8">
        <v>101.76555419611654</v>
      </c>
      <c r="M24" s="8">
        <v>102.51920006125734</v>
      </c>
      <c r="N24" s="8">
        <v>101.1879058786687</v>
      </c>
      <c r="O24" s="8">
        <v>105.49355846179085</v>
      </c>
      <c r="P24" s="8"/>
      <c r="Q24" s="10">
        <v>100.4137191746885</v>
      </c>
      <c r="R24" s="8">
        <v>105.5804587861377</v>
      </c>
      <c r="S24" s="8">
        <v>96.379295423700739</v>
      </c>
      <c r="T24" s="8">
        <v>104.94347718995994</v>
      </c>
      <c r="U24" s="8"/>
      <c r="V24" s="10">
        <v>108.25212905008699</v>
      </c>
      <c r="W24" s="10">
        <v>96.549522926546246</v>
      </c>
      <c r="X24" s="8">
        <v>102.34886219357359</v>
      </c>
      <c r="Y24" s="8">
        <v>99.960106534760158</v>
      </c>
      <c r="Z24" s="8"/>
      <c r="AA24" s="10">
        <v>96.724251533139395</v>
      </c>
      <c r="AB24" s="10">
        <v>104.82019209071149</v>
      </c>
      <c r="AC24" s="10">
        <v>98.922574847827022</v>
      </c>
      <c r="AD24" s="10">
        <v>105.33030874381768</v>
      </c>
      <c r="AE24" s="10"/>
      <c r="AF24" s="10">
        <v>104.19690276902544</v>
      </c>
      <c r="AG24" s="10">
        <v>101.58119654761333</v>
      </c>
      <c r="AH24" s="10">
        <v>108.78558109119612</v>
      </c>
      <c r="AI24" s="10">
        <v>97.103921820262698</v>
      </c>
      <c r="AJ24" s="10"/>
      <c r="AK24" s="10">
        <v>105.15411631213634</v>
      </c>
      <c r="AL24" s="10">
        <v>109.43222119150859</v>
      </c>
      <c r="AM24" s="10">
        <v>105.97201074399499</v>
      </c>
      <c r="AN24" s="10">
        <v>108.92541919989705</v>
      </c>
      <c r="AO24" s="10"/>
      <c r="AP24" s="10">
        <v>98.121602182223626</v>
      </c>
      <c r="AQ24" s="10">
        <v>98.984942835058177</v>
      </c>
      <c r="AR24" s="10">
        <v>98.573277746896423</v>
      </c>
      <c r="AS24" s="10">
        <v>98.949164049193001</v>
      </c>
      <c r="AT24" s="10"/>
      <c r="AU24" s="10">
        <v>106.07865819429739</v>
      </c>
      <c r="AV24" s="10">
        <v>103.77532281277597</v>
      </c>
      <c r="AW24" s="10">
        <v>106.24210274506488</v>
      </c>
      <c r="AX24" s="10">
        <v>105.17965247475276</v>
      </c>
      <c r="AY24" s="10"/>
      <c r="AZ24" s="10">
        <v>102.20910770034492</v>
      </c>
      <c r="BA24" s="10">
        <v>94.117420751249469</v>
      </c>
      <c r="BB24" s="10">
        <v>96.421789194243004</v>
      </c>
      <c r="BC24" s="10">
        <v>121.58288691834558</v>
      </c>
      <c r="BE24" s="25"/>
      <c r="BF24" s="25"/>
      <c r="BG24" s="25"/>
      <c r="BH24" s="25"/>
      <c r="BI24" s="25"/>
      <c r="BK24" s="25"/>
      <c r="BL24" s="25"/>
      <c r="BM24" s="25"/>
      <c r="BN24" s="25"/>
      <c r="BO24" s="25"/>
    </row>
    <row r="25" spans="1:67">
      <c r="A25" s="13" t="s">
        <v>5</v>
      </c>
      <c r="B25" s="14">
        <v>106.24343867860422</v>
      </c>
      <c r="C25" s="16">
        <v>104.80750592301403</v>
      </c>
      <c r="D25" s="14">
        <v>111.39529871091464</v>
      </c>
      <c r="E25" s="14">
        <v>116.84763019217077</v>
      </c>
      <c r="F25" s="14"/>
      <c r="G25" s="14">
        <v>113.4816828309683</v>
      </c>
      <c r="H25" s="14">
        <v>115.66168837995617</v>
      </c>
      <c r="I25" s="14">
        <v>113.87355009915844</v>
      </c>
      <c r="J25" s="14">
        <v>101.59056500465493</v>
      </c>
      <c r="K25" s="14"/>
      <c r="L25" s="14">
        <v>101.93596950372233</v>
      </c>
      <c r="M25" s="14">
        <v>100.02970855525945</v>
      </c>
      <c r="N25" s="14">
        <v>99.166954687161947</v>
      </c>
      <c r="O25" s="14">
        <v>103.47032895465007</v>
      </c>
      <c r="P25" s="14"/>
      <c r="Q25" s="15">
        <v>99.764563779139678</v>
      </c>
      <c r="R25" s="14">
        <v>106.36406189346836</v>
      </c>
      <c r="S25" s="14">
        <v>95.171286974731387</v>
      </c>
      <c r="T25" s="14">
        <v>105.41652159946072</v>
      </c>
      <c r="U25" s="14"/>
      <c r="V25" s="15">
        <v>105.10999297758102</v>
      </c>
      <c r="W25" s="15">
        <v>97.529642658010545</v>
      </c>
      <c r="X25" s="14">
        <v>103.69924561328611</v>
      </c>
      <c r="Y25" s="14">
        <v>99.550632054892333</v>
      </c>
      <c r="Z25" s="14"/>
      <c r="AA25" s="15">
        <v>101.26632532296786</v>
      </c>
      <c r="AB25" s="15">
        <v>104.4390407553521</v>
      </c>
      <c r="AC25" s="15">
        <v>96.14753146255795</v>
      </c>
      <c r="AD25" s="15">
        <v>103.93401210555369</v>
      </c>
      <c r="AE25" s="15"/>
      <c r="AF25" s="15">
        <v>107.86522091089255</v>
      </c>
      <c r="AG25" s="15">
        <v>104.48918269636323</v>
      </c>
      <c r="AH25" s="15">
        <v>113.08727910430511</v>
      </c>
      <c r="AI25" s="17">
        <v>100.56597235691723</v>
      </c>
      <c r="AJ25" s="17"/>
      <c r="AK25" s="17">
        <v>105.67363570559911</v>
      </c>
      <c r="AL25" s="17">
        <v>106.10850813106548</v>
      </c>
      <c r="AM25" s="17">
        <v>107.232647247611</v>
      </c>
      <c r="AN25" s="17">
        <v>105.26388721286703</v>
      </c>
      <c r="AO25" s="17"/>
      <c r="AP25" s="17">
        <v>95.591545649334137</v>
      </c>
      <c r="AQ25" s="17">
        <v>96.305221030201423</v>
      </c>
      <c r="AR25" s="17">
        <v>96.201564305761011</v>
      </c>
      <c r="AS25" s="17">
        <v>96.526649876591705</v>
      </c>
      <c r="AT25" s="17"/>
      <c r="AU25" s="17">
        <v>106.55533567043081</v>
      </c>
      <c r="AV25" s="17">
        <v>105.96499774609278</v>
      </c>
      <c r="AW25" s="17">
        <v>105.53002991458997</v>
      </c>
      <c r="AX25" s="17">
        <v>107.46584480177681</v>
      </c>
      <c r="AY25" s="17"/>
      <c r="AZ25" s="17">
        <v>103.14836793448522</v>
      </c>
      <c r="BA25" s="17">
        <v>92.310645170895597</v>
      </c>
      <c r="BB25" s="17">
        <v>95.82949832531034</v>
      </c>
      <c r="BC25" s="17">
        <v>122.98002319473709</v>
      </c>
      <c r="BE25" s="25"/>
      <c r="BF25" s="25"/>
      <c r="BG25" s="25"/>
      <c r="BH25" s="25"/>
      <c r="BI25" s="25"/>
      <c r="BK25" s="25"/>
      <c r="BL25" s="25"/>
      <c r="BM25" s="25"/>
      <c r="BN25" s="25"/>
      <c r="BO25" s="25"/>
    </row>
    <row r="26" spans="1:67">
      <c r="A26" s="13" t="s">
        <v>6</v>
      </c>
      <c r="B26" s="15">
        <v>121.88405882356787</v>
      </c>
      <c r="C26" s="16">
        <v>116.27051182017372</v>
      </c>
      <c r="D26" s="14">
        <v>103.44487171342334</v>
      </c>
      <c r="E26" s="14">
        <v>113.15146059237028</v>
      </c>
      <c r="F26" s="14"/>
      <c r="G26" s="14">
        <v>101.64408802933595</v>
      </c>
      <c r="H26" s="14">
        <v>101.80149378841415</v>
      </c>
      <c r="I26" s="14">
        <v>104.20057741344066</v>
      </c>
      <c r="J26" s="14">
        <v>99.544000959780234</v>
      </c>
      <c r="K26" s="14"/>
      <c r="L26" s="14">
        <v>101.28840877914951</v>
      </c>
      <c r="M26" s="14">
        <v>115.91587410608598</v>
      </c>
      <c r="N26" s="14">
        <v>111.90220501837346</v>
      </c>
      <c r="O26" s="14">
        <v>111.49734176018387</v>
      </c>
      <c r="P26" s="14"/>
      <c r="Q26" s="15">
        <v>102.66962458208985</v>
      </c>
      <c r="R26" s="15">
        <v>102.08780785676269</v>
      </c>
      <c r="S26" s="14">
        <v>101.88316910672171</v>
      </c>
      <c r="T26" s="14">
        <v>103.36855401236652</v>
      </c>
      <c r="U26" s="14"/>
      <c r="V26" s="14">
        <v>121.6842353591763</v>
      </c>
      <c r="W26" s="14">
        <v>91.399666707531154</v>
      </c>
      <c r="X26" s="14">
        <v>95.782262380693652</v>
      </c>
      <c r="Y26" s="14">
        <v>101.78761101436486</v>
      </c>
      <c r="Z26" s="14"/>
      <c r="AA26" s="14">
        <v>79.935142378447722</v>
      </c>
      <c r="AB26" s="14">
        <v>106.79832432138971</v>
      </c>
      <c r="AC26" s="14">
        <v>113.02381719636395</v>
      </c>
      <c r="AD26" s="14">
        <v>112.18139387619092</v>
      </c>
      <c r="AE26" s="14"/>
      <c r="AF26" s="14">
        <v>88.341864729985701</v>
      </c>
      <c r="AG26" s="14">
        <v>87.393779662510113</v>
      </c>
      <c r="AH26" s="14">
        <v>90.868681600611239</v>
      </c>
      <c r="AI26" s="15">
        <v>79.696954924161759</v>
      </c>
      <c r="AJ26" s="15"/>
      <c r="AK26" s="15">
        <v>101.78432838750952</v>
      </c>
      <c r="AL26" s="15">
        <v>128.53671632363006</v>
      </c>
      <c r="AM26" s="15">
        <v>99.41082686460507</v>
      </c>
      <c r="AN26" s="15">
        <v>130.89359297288206</v>
      </c>
      <c r="AO26" s="15"/>
      <c r="AP26" s="15">
        <v>112.32499390930077</v>
      </c>
      <c r="AQ26" s="15">
        <v>111.52146438792174</v>
      </c>
      <c r="AR26" s="15">
        <v>112.35244272494759</v>
      </c>
      <c r="AS26" s="15">
        <v>111.12489113935355</v>
      </c>
      <c r="AT26" s="15"/>
      <c r="AU26" s="15">
        <v>103.64410504024613</v>
      </c>
      <c r="AV26" s="15">
        <v>95.346517226894775</v>
      </c>
      <c r="AW26" s="15">
        <v>110.02765027398921</v>
      </c>
      <c r="AX26" s="15">
        <v>95.87486829833864</v>
      </c>
      <c r="AY26" s="15"/>
      <c r="AZ26" s="17">
        <v>97.862914014362858</v>
      </c>
      <c r="BA26" s="17">
        <v>101.47683159954752</v>
      </c>
      <c r="BB26" s="17">
        <v>97.705075494755064</v>
      </c>
      <c r="BC26" s="17">
        <v>119.4064983854838</v>
      </c>
      <c r="BE26" s="25"/>
      <c r="BF26" s="25"/>
      <c r="BG26" s="25"/>
      <c r="BH26" s="25"/>
      <c r="BI26" s="25"/>
      <c r="BK26" s="25"/>
      <c r="BL26" s="25"/>
      <c r="BM26" s="25"/>
      <c r="BN26" s="25"/>
      <c r="BO26" s="25"/>
    </row>
    <row r="27" spans="1:67">
      <c r="A27" s="19" t="s">
        <v>7</v>
      </c>
      <c r="B27" s="14">
        <v>121.95676353827589</v>
      </c>
      <c r="C27" s="16">
        <v>112.53695663918042</v>
      </c>
      <c r="D27" s="14">
        <v>97.780967303619747</v>
      </c>
      <c r="E27" s="14">
        <v>112.29631500218697</v>
      </c>
      <c r="F27" s="14"/>
      <c r="G27" s="14">
        <v>104.27971484962838</v>
      </c>
      <c r="H27" s="14">
        <v>100.16948921395083</v>
      </c>
      <c r="I27" s="14">
        <v>98.891375311802648</v>
      </c>
      <c r="J27" s="14">
        <v>103.41577598724329</v>
      </c>
      <c r="K27" s="14"/>
      <c r="L27" s="14">
        <v>104.85206904632042</v>
      </c>
      <c r="M27" s="14">
        <v>108.44852205186405</v>
      </c>
      <c r="N27" s="14">
        <v>100.43725559450431</v>
      </c>
      <c r="O27" s="14">
        <v>103.56618368093289</v>
      </c>
      <c r="P27" s="14"/>
      <c r="Q27" s="15">
        <v>93.731159861046578</v>
      </c>
      <c r="R27" s="14">
        <v>104.01592046596389</v>
      </c>
      <c r="S27" s="14">
        <v>105.24193294268453</v>
      </c>
      <c r="T27" s="14">
        <v>104.63494892333904</v>
      </c>
      <c r="U27" s="14"/>
      <c r="V27" s="15">
        <v>114.42495912951223</v>
      </c>
      <c r="W27" s="15">
        <v>96.728255475115034</v>
      </c>
      <c r="X27" s="14">
        <v>104.44327607176071</v>
      </c>
      <c r="Y27" s="14">
        <v>99.675964485707638</v>
      </c>
      <c r="Z27" s="14"/>
      <c r="AA27" s="15">
        <v>90.569513871629695</v>
      </c>
      <c r="AB27" s="15">
        <v>111.81736692217316</v>
      </c>
      <c r="AC27" s="15">
        <v>107.554787777809</v>
      </c>
      <c r="AD27" s="15">
        <v>111.1757864141729</v>
      </c>
      <c r="AE27" s="15"/>
      <c r="AF27" s="15">
        <v>79.436349797147997</v>
      </c>
      <c r="AG27" s="15">
        <v>72.068202867823459</v>
      </c>
      <c r="AH27" s="15">
        <v>65.495640770721337</v>
      </c>
      <c r="AI27" s="17">
        <v>68.048617139807419</v>
      </c>
      <c r="AJ27" s="17"/>
      <c r="AK27" s="17">
        <v>92.186258646256562</v>
      </c>
      <c r="AL27" s="17">
        <v>109.1631477308903</v>
      </c>
      <c r="AM27" s="17">
        <v>117.29356782643518</v>
      </c>
      <c r="AN27" s="15">
        <v>117.01086745473908</v>
      </c>
      <c r="AO27" s="15"/>
      <c r="AP27" s="15">
        <v>114.65789477225053</v>
      </c>
      <c r="AQ27" s="15">
        <v>120.84807999337322</v>
      </c>
      <c r="AR27" s="15">
        <v>115.59380228171182</v>
      </c>
      <c r="AS27" s="15">
        <v>119.17086042273061</v>
      </c>
      <c r="AT27" s="15"/>
      <c r="AU27" s="15">
        <v>119.74988323439298</v>
      </c>
      <c r="AV27" s="15">
        <v>111.66337964477468</v>
      </c>
      <c r="AW27" s="15">
        <v>114.20113667903316</v>
      </c>
      <c r="AX27" s="15">
        <v>106.0685185741272</v>
      </c>
      <c r="AY27" s="15"/>
      <c r="AZ27" s="17">
        <v>102.7557233134076</v>
      </c>
      <c r="BA27" s="17">
        <v>101.77686389370611</v>
      </c>
      <c r="BB27" s="17">
        <v>94.855101986243085</v>
      </c>
      <c r="BC27" s="17">
        <v>104.50074282905801</v>
      </c>
      <c r="BE27" s="25"/>
      <c r="BF27" s="25"/>
      <c r="BG27" s="25"/>
      <c r="BH27" s="25"/>
      <c r="BI27" s="25"/>
      <c r="BK27" s="25"/>
      <c r="BL27" s="25"/>
      <c r="BM27" s="25"/>
      <c r="BN27" s="25"/>
      <c r="BO27" s="25"/>
    </row>
    <row r="28" spans="1:67">
      <c r="A28" s="19" t="s">
        <v>8</v>
      </c>
      <c r="B28" s="14">
        <v>121.80773778222876</v>
      </c>
      <c r="C28" s="16">
        <v>120.1922934312641</v>
      </c>
      <c r="D28" s="14">
        <v>109.31183714666841</v>
      </c>
      <c r="E28" s="14">
        <v>113.95444352355003</v>
      </c>
      <c r="F28" s="14"/>
      <c r="G28" s="14">
        <v>98.873980395434984</v>
      </c>
      <c r="H28" s="14">
        <v>103.40658880791121</v>
      </c>
      <c r="I28" s="14">
        <v>109.11999860800572</v>
      </c>
      <c r="J28" s="14">
        <v>95.961299604483358</v>
      </c>
      <c r="K28" s="14"/>
      <c r="L28" s="14">
        <v>97.33813825973634</v>
      </c>
      <c r="M28" s="14">
        <v>123.0301917159174</v>
      </c>
      <c r="N28" s="14">
        <v>121.52964807346919</v>
      </c>
      <c r="O28" s="14">
        <v>119.40645463850298</v>
      </c>
      <c r="P28" s="14"/>
      <c r="Q28" s="15">
        <v>113.34264751259985</v>
      </c>
      <c r="R28" s="14">
        <v>100.46856885971738</v>
      </c>
      <c r="S28" s="14">
        <v>99.552230254591962</v>
      </c>
      <c r="T28" s="14">
        <v>102.27321011259826</v>
      </c>
      <c r="U28" s="14"/>
      <c r="V28" s="15">
        <v>128.85240827035184</v>
      </c>
      <c r="W28" s="15">
        <v>86.766687346319273</v>
      </c>
      <c r="X28" s="14">
        <v>89.428105113555247</v>
      </c>
      <c r="Y28" s="14">
        <v>103.65621572390683</v>
      </c>
      <c r="Z28" s="14"/>
      <c r="AA28" s="15">
        <v>70.610005743771453</v>
      </c>
      <c r="AB28" s="15">
        <v>101.93347514182865</v>
      </c>
      <c r="AC28" s="15">
        <v>117.7098567622682</v>
      </c>
      <c r="AD28" s="15">
        <v>113.03709046499858</v>
      </c>
      <c r="AE28" s="15"/>
      <c r="AF28" s="15">
        <v>98.358415634200142</v>
      </c>
      <c r="AG28" s="15">
        <v>103.68890698665543</v>
      </c>
      <c r="AH28" s="15">
        <v>110.73352411852275</v>
      </c>
      <c r="AI28" s="17">
        <v>89.44560561373487</v>
      </c>
      <c r="AJ28" s="17"/>
      <c r="AK28" s="17">
        <v>110.50301008318715</v>
      </c>
      <c r="AL28" s="17">
        <v>142.85404352431019</v>
      </c>
      <c r="AM28" s="17">
        <v>91.129880580195191</v>
      </c>
      <c r="AN28" s="15">
        <v>139.73284639579754</v>
      </c>
      <c r="AO28" s="15"/>
      <c r="AP28" s="15">
        <v>110.55710371732162</v>
      </c>
      <c r="AQ28" s="15">
        <v>106.25450565477696</v>
      </c>
      <c r="AR28" s="15">
        <v>110.42053452191345</v>
      </c>
      <c r="AS28" s="15">
        <v>106.83499367780199</v>
      </c>
      <c r="AT28" s="15"/>
      <c r="AU28" s="15">
        <v>90.986310937171808</v>
      </c>
      <c r="AV28" s="15">
        <v>84.866430195597871</v>
      </c>
      <c r="AW28" s="15">
        <v>107.42363825179235</v>
      </c>
      <c r="AX28" s="15">
        <v>89.81232550051655</v>
      </c>
      <c r="AY28" s="15"/>
      <c r="AZ28" s="17">
        <v>92.801945398690933</v>
      </c>
      <c r="BA28" s="17">
        <v>101.22327724464159</v>
      </c>
      <c r="BB28" s="17">
        <v>99.595482745688912</v>
      </c>
      <c r="BC28" s="17">
        <v>129.87608765198331</v>
      </c>
      <c r="BE28" s="25"/>
      <c r="BF28" s="25"/>
      <c r="BG28" s="25"/>
      <c r="BH28" s="25"/>
      <c r="BI28" s="25"/>
      <c r="BK28" s="25"/>
      <c r="BL28" s="25"/>
      <c r="BM28" s="25"/>
      <c r="BN28" s="25"/>
      <c r="BO28" s="25"/>
    </row>
    <row r="29" spans="1:67" ht="26.4">
      <c r="A29" s="13" t="s">
        <v>9</v>
      </c>
      <c r="B29" s="14">
        <v>103.31253020139724</v>
      </c>
      <c r="C29" s="16">
        <v>109.15432106006044</v>
      </c>
      <c r="D29" s="14">
        <v>101.87595640941448</v>
      </c>
      <c r="E29" s="14">
        <v>121.31350779699686</v>
      </c>
      <c r="F29" s="14"/>
      <c r="G29" s="14">
        <v>122.3257215111601</v>
      </c>
      <c r="H29" s="14">
        <v>117.07836029401228</v>
      </c>
      <c r="I29" s="14">
        <v>111.10502982869026</v>
      </c>
      <c r="J29" s="14">
        <v>104.50112479144832</v>
      </c>
      <c r="K29" s="14"/>
      <c r="L29" s="14">
        <v>98.838004322649823</v>
      </c>
      <c r="M29" s="14">
        <v>94.059966345418374</v>
      </c>
      <c r="N29" s="14">
        <v>109.64887794198138</v>
      </c>
      <c r="O29" s="14">
        <v>161.49500882633217</v>
      </c>
      <c r="P29" s="14"/>
      <c r="Q29" s="15">
        <v>106.54348389127307</v>
      </c>
      <c r="R29" s="14">
        <v>106.33694927383024</v>
      </c>
      <c r="S29" s="14">
        <v>102.61270862608167</v>
      </c>
      <c r="T29" s="14">
        <v>98.815412980349748</v>
      </c>
      <c r="U29" s="14"/>
      <c r="V29" s="15">
        <v>101.80595728967937</v>
      </c>
      <c r="W29" s="15">
        <v>105.64699908539477</v>
      </c>
      <c r="X29" s="14">
        <v>103.75068409851019</v>
      </c>
      <c r="Y29" s="14">
        <v>101.82079464960472</v>
      </c>
      <c r="Z29" s="14"/>
      <c r="AA29" s="15">
        <v>106.5939446696227</v>
      </c>
      <c r="AB29" s="15">
        <v>103.4266803328527</v>
      </c>
      <c r="AC29" s="15">
        <v>100.54953170239951</v>
      </c>
      <c r="AD29" s="15">
        <v>104.96571588990628</v>
      </c>
      <c r="AE29" s="15"/>
      <c r="AF29" s="15">
        <v>97.387322246324402</v>
      </c>
      <c r="AG29" s="15">
        <v>105.36402650519437</v>
      </c>
      <c r="AH29" s="15">
        <v>99.619948284987487</v>
      </c>
      <c r="AI29" s="15">
        <v>113.48859021306453</v>
      </c>
      <c r="AJ29" s="15"/>
      <c r="AK29" s="15">
        <v>110.28094255075689</v>
      </c>
      <c r="AL29" s="15">
        <v>108.00294388028928</v>
      </c>
      <c r="AM29" s="15">
        <v>103.16529318282353</v>
      </c>
      <c r="AN29" s="15">
        <v>101.79863895506872</v>
      </c>
      <c r="AO29" s="15"/>
      <c r="AP29" s="15">
        <v>100</v>
      </c>
      <c r="AQ29" s="15">
        <v>100</v>
      </c>
      <c r="AR29" s="15">
        <v>100</v>
      </c>
      <c r="AS29" s="15">
        <v>89.990121569703206</v>
      </c>
      <c r="AT29" s="15"/>
      <c r="AU29" s="15">
        <v>107.34777311616625</v>
      </c>
      <c r="AV29" s="15">
        <v>97.383778414832349</v>
      </c>
      <c r="AW29" s="15">
        <v>104.26146911999467</v>
      </c>
      <c r="AX29" s="15">
        <v>107.24979285914225</v>
      </c>
      <c r="AY29" s="15"/>
      <c r="AZ29" s="17">
        <v>98.909477010166313</v>
      </c>
      <c r="BA29" s="17">
        <v>104.7100621925502</v>
      </c>
      <c r="BB29" s="17">
        <v>112.78244051387888</v>
      </c>
      <c r="BC29" s="17">
        <v>84.018903824669408</v>
      </c>
      <c r="BE29" s="25"/>
      <c r="BF29" s="25"/>
      <c r="BG29" s="25"/>
      <c r="BH29" s="25"/>
      <c r="BI29" s="25"/>
      <c r="BK29" s="25"/>
      <c r="BL29" s="25"/>
      <c r="BM29" s="25"/>
      <c r="BN29" s="25"/>
      <c r="BO29" s="25"/>
    </row>
    <row r="30" spans="1:67">
      <c r="A30" s="20" t="s">
        <v>10</v>
      </c>
      <c r="B30" s="10">
        <v>122.41927605666011</v>
      </c>
      <c r="C30" s="11">
        <v>123.09469081410278</v>
      </c>
      <c r="D30" s="8">
        <v>115.11416213887613</v>
      </c>
      <c r="E30" s="8">
        <v>104.61035549588465</v>
      </c>
      <c r="F30" s="8"/>
      <c r="G30" s="8">
        <v>84.229882829061353</v>
      </c>
      <c r="H30" s="8">
        <v>100.25527565846461</v>
      </c>
      <c r="I30" s="8">
        <v>107.48326594587822</v>
      </c>
      <c r="J30" s="8">
        <v>135.87695181916661</v>
      </c>
      <c r="K30" s="8"/>
      <c r="L30" s="8">
        <v>109.29714450121207</v>
      </c>
      <c r="M30" s="8">
        <v>103.72456952834909</v>
      </c>
      <c r="N30" s="8">
        <v>104.78996767152064</v>
      </c>
      <c r="O30" s="8">
        <v>102.2126622857074</v>
      </c>
      <c r="P30" s="8"/>
      <c r="Q30" s="10">
        <v>123.74788296772141</v>
      </c>
      <c r="R30" s="8">
        <v>92.931869089175038</v>
      </c>
      <c r="S30" s="8">
        <v>114.29112955894885</v>
      </c>
      <c r="T30" s="8">
        <v>88.749082594313336</v>
      </c>
      <c r="U30" s="8"/>
      <c r="V30" s="10">
        <v>71.878293447820013</v>
      </c>
      <c r="W30" s="10">
        <v>118.16522289201805</v>
      </c>
      <c r="X30" s="8">
        <v>104.50943781376499</v>
      </c>
      <c r="Y30" s="8">
        <v>124.60828922363464</v>
      </c>
      <c r="Z30" s="8"/>
      <c r="AA30" s="10">
        <v>135.87400835185053</v>
      </c>
      <c r="AB30" s="10">
        <v>92.471510947064189</v>
      </c>
      <c r="AC30" s="10">
        <v>101.18119174264531</v>
      </c>
      <c r="AD30" s="10">
        <v>88.303424574528833</v>
      </c>
      <c r="AE30" s="10"/>
      <c r="AF30" s="10">
        <v>93.687011491662645</v>
      </c>
      <c r="AG30" s="10">
        <v>111.84635551998277</v>
      </c>
      <c r="AH30" s="10">
        <v>89.683511681781383</v>
      </c>
      <c r="AI30" s="10">
        <v>123.73910518515153</v>
      </c>
      <c r="AJ30" s="10"/>
      <c r="AK30" s="10">
        <v>102.38313497313291</v>
      </c>
      <c r="AL30" s="10">
        <v>114.55779134880439</v>
      </c>
      <c r="AM30" s="10">
        <v>127.19831596099147</v>
      </c>
      <c r="AN30" s="10">
        <v>110.57179822407736</v>
      </c>
      <c r="AO30" s="10"/>
      <c r="AP30" s="10">
        <v>112.87942476269723</v>
      </c>
      <c r="AQ30" s="10">
        <v>84.822004142208314</v>
      </c>
      <c r="AR30" s="10">
        <v>87.336536271532523</v>
      </c>
      <c r="AS30" s="10">
        <v>99.969949424196557</v>
      </c>
      <c r="AT30" s="10"/>
      <c r="AU30" s="10">
        <v>122.07191156422672</v>
      </c>
      <c r="AV30" s="10">
        <v>104.34710811837091</v>
      </c>
      <c r="AW30" s="10">
        <v>100.60457494523513</v>
      </c>
      <c r="AX30" s="10">
        <v>95.106517158227263</v>
      </c>
      <c r="AY30" s="10"/>
      <c r="AZ30" s="10">
        <v>111.88358589003856</v>
      </c>
      <c r="BA30" s="10">
        <v>129.74582651833069</v>
      </c>
      <c r="BB30" s="10">
        <v>97.330156913885048</v>
      </c>
      <c r="BC30" s="10">
        <v>87.899825852040891</v>
      </c>
      <c r="BE30" s="25"/>
      <c r="BF30" s="25"/>
      <c r="BG30" s="25"/>
      <c r="BH30" s="25"/>
      <c r="BI30" s="25"/>
      <c r="BK30" s="25"/>
      <c r="BL30" s="25"/>
      <c r="BM30" s="25"/>
      <c r="BN30" s="25"/>
      <c r="BO30" s="25"/>
    </row>
    <row r="31" spans="1:67">
      <c r="A31" s="13" t="s">
        <v>11</v>
      </c>
      <c r="B31" s="14">
        <v>111.69320566984001</v>
      </c>
      <c r="C31" s="16">
        <v>112.52676362456711</v>
      </c>
      <c r="D31" s="14">
        <v>110.17053359261045</v>
      </c>
      <c r="E31" s="14">
        <v>107.32598888676117</v>
      </c>
      <c r="F31" s="14"/>
      <c r="G31" s="14">
        <v>106.08721604969419</v>
      </c>
      <c r="H31" s="14">
        <v>104.24598276395587</v>
      </c>
      <c r="I31" s="14">
        <v>106.79524008773421</v>
      </c>
      <c r="J31" s="14">
        <v>104.77247913915902</v>
      </c>
      <c r="K31" s="14"/>
      <c r="L31" s="14">
        <v>102.33007555076279</v>
      </c>
      <c r="M31" s="14">
        <v>105.5255576945425</v>
      </c>
      <c r="N31" s="14">
        <v>103.94729305444562</v>
      </c>
      <c r="O31" s="14">
        <v>105.6370961634056</v>
      </c>
      <c r="P31" s="14"/>
      <c r="Q31" s="15">
        <v>102.31472764140487</v>
      </c>
      <c r="R31" s="14">
        <v>103.54523381181829</v>
      </c>
      <c r="S31" s="14">
        <v>107.20922218207313</v>
      </c>
      <c r="T31" s="14">
        <v>103.44734689309729</v>
      </c>
      <c r="U31" s="14"/>
      <c r="V31" s="15">
        <v>101.02003919049105</v>
      </c>
      <c r="W31" s="15">
        <v>102.74719332335671</v>
      </c>
      <c r="X31" s="14">
        <v>104.57824230584116</v>
      </c>
      <c r="Y31" s="14">
        <v>103.17434692481041</v>
      </c>
      <c r="Z31" s="14"/>
      <c r="AA31" s="15">
        <v>104.2637696027397</v>
      </c>
      <c r="AB31" s="15">
        <v>104.81698493460777</v>
      </c>
      <c r="AC31" s="15">
        <v>102.8446174063389</v>
      </c>
      <c r="AD31" s="15">
        <v>106.01211993723679</v>
      </c>
      <c r="AE31" s="15"/>
      <c r="AF31" s="15">
        <v>105.03024080040869</v>
      </c>
      <c r="AG31" s="15">
        <v>105.62217239057506</v>
      </c>
      <c r="AH31" s="15">
        <v>104.72732327798049</v>
      </c>
      <c r="AI31" s="17">
        <v>106.19020506318799</v>
      </c>
      <c r="AJ31" s="17"/>
      <c r="AK31" s="17">
        <v>109.39940656241316</v>
      </c>
      <c r="AL31" s="17">
        <v>117.44437803424849</v>
      </c>
      <c r="AM31" s="17">
        <v>114.05426950418509</v>
      </c>
      <c r="AN31" s="17">
        <v>113.85649002174075</v>
      </c>
      <c r="AO31" s="17"/>
      <c r="AP31" s="17">
        <v>69.407918355135578</v>
      </c>
      <c r="AQ31" s="17">
        <v>77.615257246287001</v>
      </c>
      <c r="AR31" s="17">
        <v>106.9680635294811</v>
      </c>
      <c r="AS31" s="17">
        <v>138.41549605417521</v>
      </c>
      <c r="AT31" s="17"/>
      <c r="AU31" s="17">
        <v>119.8566245641297</v>
      </c>
      <c r="AV31" s="17">
        <v>102.36929147990092</v>
      </c>
      <c r="AW31" s="17">
        <v>104.95619793226584</v>
      </c>
      <c r="AX31" s="17">
        <v>94.193298093466638</v>
      </c>
      <c r="AY31" s="17"/>
      <c r="AZ31" s="17">
        <v>112.98650759700577</v>
      </c>
      <c r="BA31" s="17">
        <v>133.69303258359554</v>
      </c>
      <c r="BB31" s="17">
        <v>97.253036691426516</v>
      </c>
      <c r="BC31" s="17">
        <v>86.701551109632533</v>
      </c>
      <c r="BE31" s="25"/>
      <c r="BF31" s="25"/>
      <c r="BG31" s="25"/>
      <c r="BH31" s="25"/>
      <c r="BI31" s="25"/>
      <c r="BK31" s="25"/>
      <c r="BL31" s="25"/>
      <c r="BM31" s="25"/>
      <c r="BN31" s="25"/>
      <c r="BO31" s="25"/>
    </row>
    <row r="32" spans="1:67">
      <c r="A32" s="13" t="s">
        <v>12</v>
      </c>
      <c r="B32" s="14"/>
      <c r="C32" s="16"/>
      <c r="D32" s="14"/>
      <c r="E32" s="14"/>
      <c r="F32" s="14"/>
      <c r="G32" s="14"/>
      <c r="H32" s="14"/>
      <c r="I32" s="14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0"/>
      <c r="BA32" s="17"/>
      <c r="BB32" s="17"/>
      <c r="BC32" s="17"/>
      <c r="BE32" s="25"/>
      <c r="BF32" s="25"/>
      <c r="BG32" s="25"/>
      <c r="BH32" s="25"/>
      <c r="BI32" s="25"/>
      <c r="BK32" s="25"/>
      <c r="BL32" s="25"/>
      <c r="BM32" s="25"/>
      <c r="BN32" s="25"/>
      <c r="BO32" s="25"/>
    </row>
    <row r="33" spans="1:67">
      <c r="A33" s="20" t="s">
        <v>13</v>
      </c>
      <c r="B33" s="10"/>
      <c r="C33" s="11"/>
      <c r="D33" s="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10"/>
      <c r="BA33" s="21"/>
      <c r="BB33" s="21"/>
      <c r="BC33" s="21"/>
      <c r="BE33" s="25"/>
      <c r="BF33" s="25"/>
      <c r="BG33" s="25"/>
      <c r="BH33" s="25"/>
      <c r="BI33" s="25"/>
      <c r="BK33" s="25"/>
      <c r="BL33" s="25"/>
      <c r="BM33" s="25"/>
      <c r="BN33" s="25"/>
      <c r="BO33" s="25"/>
    </row>
    <row r="34" spans="1:67">
      <c r="A34" s="13" t="s">
        <v>14</v>
      </c>
      <c r="B34" s="14">
        <v>101.35966378353086</v>
      </c>
      <c r="C34" s="16">
        <v>105.99727816068201</v>
      </c>
      <c r="D34" s="14">
        <v>108.62502545484769</v>
      </c>
      <c r="E34" s="14">
        <v>103.23712369308514</v>
      </c>
      <c r="F34" s="14"/>
      <c r="G34" s="14">
        <v>109.60892740621377</v>
      </c>
      <c r="H34" s="14">
        <v>102.08377988354027</v>
      </c>
      <c r="I34" s="14">
        <v>99.947829271508908</v>
      </c>
      <c r="J34" s="15">
        <v>99.623763529188594</v>
      </c>
      <c r="K34" s="15"/>
      <c r="L34" s="15">
        <v>85.079598656865443</v>
      </c>
      <c r="M34" s="15">
        <v>103.52957740204363</v>
      </c>
      <c r="N34" s="15">
        <v>100.62636680656172</v>
      </c>
      <c r="O34" s="15">
        <v>100.41330642742483</v>
      </c>
      <c r="P34" s="15"/>
      <c r="Q34" s="15">
        <v>95.43665506932895</v>
      </c>
      <c r="R34" s="15">
        <v>92.009389685845946</v>
      </c>
      <c r="S34" s="15">
        <v>95.171534610222523</v>
      </c>
      <c r="T34" s="15">
        <v>101.18571836506952</v>
      </c>
      <c r="U34" s="15"/>
      <c r="V34" s="15">
        <v>124.28898200333084</v>
      </c>
      <c r="W34" s="15">
        <v>88.307592827213099</v>
      </c>
      <c r="X34" s="15">
        <v>91.321682881371231</v>
      </c>
      <c r="Y34" s="15">
        <v>83.711592189078118</v>
      </c>
      <c r="Z34" s="15"/>
      <c r="AA34" s="15">
        <v>83.465449029507226</v>
      </c>
      <c r="AB34" s="15">
        <v>118.27544197671102</v>
      </c>
      <c r="AC34" s="15">
        <v>116.56689522418188</v>
      </c>
      <c r="AD34" s="15">
        <v>117.53342285590156</v>
      </c>
      <c r="AE34" s="15"/>
      <c r="AF34" s="15">
        <v>122.46231832112095</v>
      </c>
      <c r="AG34" s="15">
        <v>105.36595948987703</v>
      </c>
      <c r="AH34" s="15">
        <v>107.6855358747726</v>
      </c>
      <c r="AI34" s="17">
        <v>105.11889824669866</v>
      </c>
      <c r="AJ34" s="17"/>
      <c r="AK34" s="17">
        <v>101.02463503388576</v>
      </c>
      <c r="AL34" s="17">
        <v>101.62677328848316</v>
      </c>
      <c r="AM34" s="17">
        <v>100.41751452916883</v>
      </c>
      <c r="AN34" s="17">
        <v>104.7762701340488</v>
      </c>
      <c r="AO34" s="17"/>
      <c r="AP34" s="17">
        <v>87.661672296443214</v>
      </c>
      <c r="AQ34" s="17">
        <v>88.009749554050131</v>
      </c>
      <c r="AR34" s="17">
        <v>88.851006540466287</v>
      </c>
      <c r="AS34" s="17">
        <v>89.207125072159258</v>
      </c>
      <c r="AT34" s="17"/>
      <c r="AU34" s="17">
        <v>96.434214789250319</v>
      </c>
      <c r="AV34" s="17">
        <v>114.15865318708856</v>
      </c>
      <c r="AW34" s="17">
        <v>97.095542775268569</v>
      </c>
      <c r="AX34" s="17">
        <v>102.44762301828496</v>
      </c>
      <c r="AY34" s="17"/>
      <c r="AZ34" s="17">
        <v>118.57123544954632</v>
      </c>
      <c r="BA34" s="17">
        <v>101.33667090495187</v>
      </c>
      <c r="BB34" s="17">
        <v>115.73727641280185</v>
      </c>
      <c r="BC34" s="17">
        <v>105.09936309637364</v>
      </c>
      <c r="BE34" s="25"/>
      <c r="BF34" s="25"/>
      <c r="BG34" s="25"/>
      <c r="BH34" s="25"/>
      <c r="BI34" s="25"/>
      <c r="BK34" s="25"/>
      <c r="BL34" s="25"/>
      <c r="BM34" s="25"/>
      <c r="BN34" s="25"/>
      <c r="BO34" s="25"/>
    </row>
    <row r="35" spans="1:67">
      <c r="A35" s="13" t="s">
        <v>15</v>
      </c>
      <c r="B35" s="14">
        <v>123.57652184810303</v>
      </c>
      <c r="C35" s="16">
        <v>123.62030577132701</v>
      </c>
      <c r="D35" s="14">
        <v>126.92947385980659</v>
      </c>
      <c r="E35" s="14">
        <v>124.94488590836944</v>
      </c>
      <c r="F35" s="14"/>
      <c r="G35" s="14">
        <v>102.19723851731339</v>
      </c>
      <c r="H35" s="14">
        <v>110.97668366454495</v>
      </c>
      <c r="I35" s="14">
        <v>110.36595827737474</v>
      </c>
      <c r="J35" s="15">
        <v>107.13972008991578</v>
      </c>
      <c r="K35" s="15"/>
      <c r="L35" s="15">
        <v>84.322444612146228</v>
      </c>
      <c r="M35" s="15">
        <v>101.09082798489875</v>
      </c>
      <c r="N35" s="15">
        <v>96.663756562327976</v>
      </c>
      <c r="O35" s="15">
        <v>100.03951277439913</v>
      </c>
      <c r="P35" s="15"/>
      <c r="Q35" s="15">
        <v>113.19833362322747</v>
      </c>
      <c r="R35" s="15">
        <v>94.559567299931643</v>
      </c>
      <c r="S35" s="15">
        <v>97.166393234731615</v>
      </c>
      <c r="T35" s="15">
        <v>98.517324180437569</v>
      </c>
      <c r="U35" s="15"/>
      <c r="V35" s="15">
        <v>106.75974589643894</v>
      </c>
      <c r="W35" s="15">
        <v>93.991678985398536</v>
      </c>
      <c r="X35" s="15">
        <v>98.746460140017831</v>
      </c>
      <c r="Y35" s="15">
        <v>93.975475579018749</v>
      </c>
      <c r="Z35" s="15"/>
      <c r="AA35" s="15">
        <v>93.074221230083907</v>
      </c>
      <c r="AB35" s="15">
        <v>105.70601744421808</v>
      </c>
      <c r="AC35" s="15">
        <v>101.86060234169639</v>
      </c>
      <c r="AD35" s="15">
        <v>103.12535709263778</v>
      </c>
      <c r="AE35" s="15"/>
      <c r="AF35" s="15">
        <v>109.38767080562089</v>
      </c>
      <c r="AG35" s="15">
        <v>105.79292574948357</v>
      </c>
      <c r="AH35" s="15">
        <v>105.68511205406014</v>
      </c>
      <c r="AI35" s="17">
        <v>105.84657796182378</v>
      </c>
      <c r="AJ35" s="17"/>
      <c r="AK35" s="17">
        <v>102.50546819711968</v>
      </c>
      <c r="AL35" s="17">
        <v>119.34250360556503</v>
      </c>
      <c r="AM35" s="17">
        <v>117.24534056206105</v>
      </c>
      <c r="AN35" s="17">
        <v>118.87014094445775</v>
      </c>
      <c r="AO35" s="17"/>
      <c r="AP35" s="17">
        <v>89.034186676262777</v>
      </c>
      <c r="AQ35" s="17">
        <v>91.759056267088454</v>
      </c>
      <c r="AR35" s="17">
        <v>91.325784774714251</v>
      </c>
      <c r="AS35" s="17">
        <v>91.564368004762244</v>
      </c>
      <c r="AT35" s="17"/>
      <c r="AU35" s="17">
        <v>100.75762712442801</v>
      </c>
      <c r="AV35" s="17">
        <v>95.937383110677985</v>
      </c>
      <c r="AW35" s="17">
        <v>103.55561816610029</v>
      </c>
      <c r="AX35" s="17">
        <v>98.899897693301995</v>
      </c>
      <c r="AY35" s="17"/>
      <c r="AZ35" s="17">
        <v>123.34413826868256</v>
      </c>
      <c r="BA35" s="17">
        <v>113.32254184327064</v>
      </c>
      <c r="BB35" s="17">
        <v>106.87766634926091</v>
      </c>
      <c r="BC35" s="17">
        <v>111.68091514310802</v>
      </c>
      <c r="BE35" s="25"/>
      <c r="BF35" s="25"/>
      <c r="BG35" s="25"/>
      <c r="BH35" s="25"/>
      <c r="BI35" s="25"/>
      <c r="BK35" s="25"/>
      <c r="BL35" s="25"/>
      <c r="BM35" s="25"/>
      <c r="BN35" s="25"/>
      <c r="BO35" s="25"/>
    </row>
    <row r="36" spans="1:67">
      <c r="A36" s="45" t="s">
        <v>16</v>
      </c>
      <c r="B36" s="22">
        <v>105.32351978962201</v>
      </c>
      <c r="C36" s="22">
        <v>104.69827544770723</v>
      </c>
      <c r="D36" s="22">
        <v>104.52860866463692</v>
      </c>
      <c r="E36" s="22">
        <v>105.54163342296629</v>
      </c>
      <c r="F36" s="22"/>
      <c r="G36" s="22">
        <v>104.26568498686237</v>
      </c>
      <c r="H36" s="22">
        <v>105.73788716253614</v>
      </c>
      <c r="I36" s="22">
        <v>106.78693885489359</v>
      </c>
      <c r="J36" s="10">
        <v>106.98072296667596</v>
      </c>
      <c r="K36" s="10"/>
      <c r="L36" s="10">
        <v>104.13958798075303</v>
      </c>
      <c r="M36" s="10">
        <v>103.87855005368894</v>
      </c>
      <c r="N36" s="10">
        <v>103.93642585739495</v>
      </c>
      <c r="O36" s="10">
        <v>104.82371470022476</v>
      </c>
      <c r="P36" s="10"/>
      <c r="Q36" s="10">
        <v>101.99640121242105</v>
      </c>
      <c r="R36" s="10">
        <v>101.38665868208469</v>
      </c>
      <c r="S36" s="10">
        <v>100.28920513420177</v>
      </c>
      <c r="T36" s="10">
        <v>101.10904297408791</v>
      </c>
      <c r="U36" s="10"/>
      <c r="V36" s="10">
        <v>99.960447581494108</v>
      </c>
      <c r="W36" s="10">
        <v>100.28554776777916</v>
      </c>
      <c r="X36" s="10">
        <v>100.52326757119923</v>
      </c>
      <c r="Y36" s="10">
        <v>103.37298349120051</v>
      </c>
      <c r="Z36" s="10"/>
      <c r="AA36" s="10">
        <v>103.67052678718036</v>
      </c>
      <c r="AB36" s="10">
        <v>104.87939502226622</v>
      </c>
      <c r="AC36" s="10">
        <v>104.16517572738374</v>
      </c>
      <c r="AD36" s="10">
        <v>103.81009946058151</v>
      </c>
      <c r="AE36" s="10"/>
      <c r="AF36" s="10">
        <v>104.30281773657988</v>
      </c>
      <c r="AG36" s="10">
        <v>104.11075417728534</v>
      </c>
      <c r="AH36" s="10">
        <v>103.83335854277297</v>
      </c>
      <c r="AI36" s="10">
        <v>104.05372027911019</v>
      </c>
      <c r="AJ36" s="10"/>
      <c r="AK36" s="10">
        <v>103.72116169596757</v>
      </c>
      <c r="AL36" s="10">
        <v>104.39403973143008</v>
      </c>
      <c r="AM36" s="10">
        <v>104.95573990171103</v>
      </c>
      <c r="AN36" s="10">
        <v>104.87171046510049</v>
      </c>
      <c r="AO36" s="10"/>
      <c r="AP36" s="10">
        <v>102.28301471966942</v>
      </c>
      <c r="AQ36" s="10">
        <v>93.816579817613047</v>
      </c>
      <c r="AR36" s="10">
        <v>94.735723776562025</v>
      </c>
      <c r="AS36" s="10">
        <v>99.092718968649024</v>
      </c>
      <c r="AT36" s="10"/>
      <c r="AU36" s="10">
        <v>98.726809895162859</v>
      </c>
      <c r="AV36" s="10">
        <v>106.89232109279803</v>
      </c>
      <c r="AW36" s="10">
        <v>106.69437655642777</v>
      </c>
      <c r="AX36" s="10">
        <v>104.99391280175942</v>
      </c>
      <c r="AY36" s="10"/>
      <c r="AZ36" s="10">
        <v>104.06775660153868</v>
      </c>
      <c r="BA36" s="10">
        <v>101.79952573479841</v>
      </c>
      <c r="BB36" s="10">
        <v>103.48937953072108</v>
      </c>
      <c r="BC36" s="10">
        <v>103.38499026235203</v>
      </c>
      <c r="BE36" s="25"/>
      <c r="BF36" s="25"/>
      <c r="BG36" s="25"/>
      <c r="BH36" s="25"/>
      <c r="BI36" s="25"/>
      <c r="BK36" s="25"/>
      <c r="BL36" s="25"/>
      <c r="BM36" s="25"/>
      <c r="BN36" s="25"/>
      <c r="BO36" s="25"/>
    </row>
    <row r="37" spans="1:67" ht="15.6">
      <c r="A37" s="46" t="s">
        <v>17</v>
      </c>
    </row>
    <row r="38" spans="1:67">
      <c r="A38" s="26"/>
    </row>
    <row r="39" spans="1:67">
      <c r="A39" s="23"/>
      <c r="B39" s="25"/>
      <c r="C39" s="25"/>
      <c r="D39" s="25"/>
      <c r="E39" s="25"/>
      <c r="F39" s="25"/>
    </row>
    <row r="40" spans="1:67">
      <c r="A40" s="47" t="s">
        <v>30</v>
      </c>
    </row>
    <row r="41" spans="1:67" ht="52.8">
      <c r="A41" s="27" t="s">
        <v>31</v>
      </c>
    </row>
  </sheetData>
  <mergeCells count="24">
    <mergeCell ref="A3:A4"/>
    <mergeCell ref="A22:A23"/>
    <mergeCell ref="AF3:AI3"/>
    <mergeCell ref="AK3:AN3"/>
    <mergeCell ref="AP3:AS3"/>
    <mergeCell ref="B22:E22"/>
    <mergeCell ref="G22:J22"/>
    <mergeCell ref="L22:O22"/>
    <mergeCell ref="Q22:T22"/>
    <mergeCell ref="V22:Y22"/>
    <mergeCell ref="AA22:AD22"/>
    <mergeCell ref="AZ3:BC3"/>
    <mergeCell ref="AZ22:BC22"/>
    <mergeCell ref="AA3:AD3"/>
    <mergeCell ref="B3:E3"/>
    <mergeCell ref="G3:J3"/>
    <mergeCell ref="L3:O3"/>
    <mergeCell ref="Q3:T3"/>
    <mergeCell ref="V3:Y3"/>
    <mergeCell ref="AF22:AI22"/>
    <mergeCell ref="AK22:AN22"/>
    <mergeCell ref="AP22:AS22"/>
    <mergeCell ref="AU22:AX22"/>
    <mergeCell ref="AU3:AX3"/>
  </mergeCells>
  <pageMargins left="0.46" right="0.42" top="0.55000000000000004" bottom="0.39" header="0.28000000000000003" footer="0.2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GDP</vt:lpstr>
      <vt:lpstr>VI of GDP</vt:lpstr>
      <vt:lpstr>GDP!Заголовки_для_печати</vt:lpstr>
      <vt:lpstr>'VI of GDP'!Заголовки_для_печати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a.issabekova</dc:creator>
  <cp:lastModifiedBy>a.issabekova</cp:lastModifiedBy>
  <dcterms:created xsi:type="dcterms:W3CDTF">2023-08-21T11:57:36Z</dcterms:created>
  <dcterms:modified xsi:type="dcterms:W3CDTF">2024-01-08T04:16:47Z</dcterms:modified>
</cp:coreProperties>
</file>