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2765" activeTab="0"/>
  </bookViews>
  <sheets>
    <sheet name="H-1" sheetId="1" r:id="rId1"/>
    <sheet name="Метаданные" sheetId="2" r:id="rId2"/>
  </sheets>
  <definedNames>
    <definedName name="_xlnm.Print_Area" localSheetId="0">'H-1'!$A$1:$AB$25</definedName>
  </definedNames>
  <calcPr fullCalcOnLoad="1"/>
</workbook>
</file>

<file path=xl/sharedStrings.xml><?xml version="1.0" encoding="utf-8"?>
<sst xmlns="http://schemas.openxmlformats.org/spreadsheetml/2006/main" count="104" uniqueCount="51">
  <si>
    <t>%</t>
  </si>
  <si>
    <t>Единица</t>
  </si>
  <si>
    <t>км</t>
  </si>
  <si>
    <t>Железнодорожный транспорт</t>
  </si>
  <si>
    <t>Внутренний водный транспорт</t>
  </si>
  <si>
    <t xml:space="preserve"> Население страны </t>
  </si>
  <si>
    <t>Воздушный транспорт</t>
  </si>
  <si>
    <t xml:space="preserve">Общий пассажирооборот </t>
  </si>
  <si>
    <t>Автомобильный и городской транспорт</t>
  </si>
  <si>
    <t>Пассажирооборот</t>
  </si>
  <si>
    <t>Пассажирооборот в Республике Казахстан</t>
  </si>
  <si>
    <t xml:space="preserve">млн. человек </t>
  </si>
  <si>
    <t xml:space="preserve">млн. 
пас.-км </t>
  </si>
  <si>
    <t>2015*</t>
  </si>
  <si>
    <t>2016*</t>
  </si>
  <si>
    <t>2017*</t>
  </si>
  <si>
    <t>2018*</t>
  </si>
  <si>
    <t>2019*</t>
  </si>
  <si>
    <t xml:space="preserve">*С учетом перевозок пассажиров метрополитеном. </t>
  </si>
  <si>
    <t>2020*</t>
  </si>
  <si>
    <t>Морской транспорт</t>
  </si>
  <si>
    <t>-</t>
  </si>
  <si>
    <t>Показатель</t>
  </si>
  <si>
    <t>Определение показателя</t>
  </si>
  <si>
    <t xml:space="preserve"> Данный показатель определяет количество километров, пройденных пассажирами в данном году, с использованием всех видов общественного и частного транспорта (автомобильным, железнодорожным, внутренним водным, морским транспортом, местной авиацией, подземным транспортом); и общий пассажирооборот, и его распределение по видам транспорта (т. е. доля того или иного вида транспорта в общем пассажирообороте).</t>
  </si>
  <si>
    <t>Единица измерения</t>
  </si>
  <si>
    <t>Общий пассажирооборот, выражается как тысячи пассажиро-километров (пас.-км); доля каждого вида транспорта в общем пассажирообороте, выражается в процентах.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</si>
  <si>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</si>
  <si>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</si>
  <si>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</si>
  <si>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</si>
  <si>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</si>
  <si>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</si>
  <si>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По формам 1-ТР (авто, электро) «Отчет о работе автомобильного и городского электрического транспорта», 2-транспорт «Отчет о работе транспорта по видам сообщений».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</si>
  <si>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</si>
  <si>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</si>
  <si>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</si>
  <si>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</si>
  <si>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</si>
  <si>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</si>
  <si>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</si>
  <si>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Ответственным государственным органом по формированию данных по пассажирообороту является  Бюро национальной статистики Агентства по стратегическому планированию и реформам Республики Казахстан. Информация формируется раз в год по итогам общегосударственных статистических наблюдении по формам: 1-ТР (авто, электро) «Отчет о работе автомобильного и городского электрического транспорта», 2-транспорт «Отчет о работе транспорта по видам сообщений».</t>
  </si>
  <si>
    <t>пассажирооборот на дорожном транспорте (строка 1/строка 6*100%)</t>
  </si>
  <si>
    <t>Из которого пассажирооборот на железнодорожном транспорт  
(строка 2/строка 6*100%)</t>
  </si>
  <si>
    <t>пассажирооборот на авиалиниях 
(строка 5/строка 5*100%)</t>
  </si>
  <si>
    <t>пассажирооборот на марском транспорте 
(строка 4/ строка 6*100%)</t>
  </si>
  <si>
    <t>пассажирооборот на внутреннем водном транспорте 
(строка 3/ строка 6*100%)</t>
  </si>
  <si>
    <t>Пассажирооборот на душу населения  
(строка 6/строка 12)</t>
  </si>
  <si>
    <t>2021*</t>
  </si>
  <si>
    <t>2022*</t>
  </si>
  <si>
    <r>
      <t xml:space="preserve">Общий пассажирооборот (строка 1+2+3+4+5),
</t>
    </r>
    <r>
      <rPr>
        <i/>
        <sz val="11"/>
        <rFont val="Roboto"/>
        <family val="0"/>
      </rPr>
      <t>из которого:</t>
    </r>
  </si>
</sst>
</file>

<file path=xl/styles.xml><?xml version="1.0" encoding="utf-8"?>
<styleSheet xmlns="http://schemas.openxmlformats.org/spreadsheetml/2006/main">
  <numFmts count="6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00;[Red]0.000"/>
    <numFmt numFmtId="207" formatCode="0.0;[Red]0.0"/>
    <numFmt numFmtId="208" formatCode="#,##0.0"/>
    <numFmt numFmtId="209" formatCode="0.0"/>
    <numFmt numFmtId="210" formatCode="[$-43F]d\ mmmm\ yyyy\ &quot;ж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2"/>
      <color indexed="8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i/>
      <sz val="11"/>
      <color indexed="8"/>
      <name val="Roboto"/>
      <family val="0"/>
    </font>
    <font>
      <i/>
      <sz val="12"/>
      <color indexed="8"/>
      <name val="Roboto"/>
      <family val="0"/>
    </font>
    <font>
      <b/>
      <sz val="10"/>
      <color indexed="8"/>
      <name val="Roboto"/>
      <family val="0"/>
    </font>
    <font>
      <b/>
      <sz val="10"/>
      <name val="Roboto"/>
      <family val="0"/>
    </font>
    <font>
      <i/>
      <sz val="12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b/>
      <sz val="10"/>
      <color rgb="FF000000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2" xfId="0" applyFont="1" applyBorder="1" applyAlignment="1">
      <alignment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2" fillId="33" borderId="12" xfId="0" applyFont="1" applyFill="1" applyBorder="1" applyAlignment="1">
      <alignment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justify" vertical="center" wrapText="1"/>
    </xf>
    <xf numFmtId="0" fontId="22" fillId="8" borderId="12" xfId="0" applyFont="1" applyFill="1" applyBorder="1" applyAlignment="1">
      <alignment horizontal="center" vertical="center" wrapText="1"/>
    </xf>
    <xf numFmtId="3" fontId="22" fillId="8" borderId="12" xfId="0" applyNumberFormat="1" applyFont="1" applyFill="1" applyBorder="1" applyAlignment="1">
      <alignment horizontal="right" wrapText="1"/>
    </xf>
    <xf numFmtId="3" fontId="25" fillId="8" borderId="12" xfId="0" applyNumberFormat="1" applyFont="1" applyFill="1" applyBorder="1" applyAlignment="1">
      <alignment horizontal="right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justify" vertical="center" wrapText="1"/>
    </xf>
    <xf numFmtId="0" fontId="22" fillId="8" borderId="12" xfId="0" applyFont="1" applyFill="1" applyBorder="1" applyAlignment="1">
      <alignment horizontal="right" wrapText="1"/>
    </xf>
    <xf numFmtId="209" fontId="22" fillId="8" borderId="12" xfId="0" applyNumberFormat="1" applyFont="1" applyFill="1" applyBorder="1" applyAlignment="1">
      <alignment horizontal="right" wrapText="1"/>
    </xf>
    <xf numFmtId="0" fontId="25" fillId="8" borderId="12" xfId="0" applyFont="1" applyFill="1" applyBorder="1" applyAlignment="1">
      <alignment horizontal="right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justify" vertical="center" wrapText="1"/>
    </xf>
    <xf numFmtId="3" fontId="24" fillId="8" borderId="12" xfId="0" applyNumberFormat="1" applyFont="1" applyFill="1" applyBorder="1" applyAlignment="1">
      <alignment horizontal="right" wrapText="1"/>
    </xf>
    <xf numFmtId="0" fontId="28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 indent="2"/>
    </xf>
    <xf numFmtId="0" fontId="28" fillId="8" borderId="12" xfId="0" applyFont="1" applyFill="1" applyBorder="1" applyAlignment="1">
      <alignment horizontal="center" vertical="center" wrapText="1"/>
    </xf>
    <xf numFmtId="209" fontId="28" fillId="8" borderId="12" xfId="0" applyNumberFormat="1" applyFont="1" applyFill="1" applyBorder="1" applyAlignment="1">
      <alignment horizontal="right" wrapText="1"/>
    </xf>
    <xf numFmtId="0" fontId="29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209" fontId="27" fillId="8" borderId="12" xfId="0" applyNumberFormat="1" applyFont="1" applyFill="1" applyBorder="1" applyAlignment="1">
      <alignment horizontal="right" wrapText="1"/>
    </xf>
    <xf numFmtId="2" fontId="53" fillId="8" borderId="12" xfId="0" applyNumberFormat="1" applyFont="1" applyFill="1" applyBorder="1" applyAlignment="1">
      <alignment horizontal="right"/>
    </xf>
    <xf numFmtId="2" fontId="31" fillId="8" borderId="12" xfId="0" applyNumberFormat="1" applyFont="1" applyFill="1" applyBorder="1" applyAlignment="1">
      <alignment horizontal="right"/>
    </xf>
    <xf numFmtId="2" fontId="31" fillId="8" borderId="12" xfId="0" applyNumberFormat="1" applyFont="1" applyFill="1" applyBorder="1" applyAlignment="1">
      <alignment/>
    </xf>
    <xf numFmtId="208" fontId="22" fillId="8" borderId="12" xfId="0" applyNumberFormat="1" applyFont="1" applyFill="1" applyBorder="1" applyAlignment="1">
      <alignment horizontal="right" wrapText="1"/>
    </xf>
    <xf numFmtId="208" fontId="25" fillId="8" borderId="12" xfId="0" applyNumberFormat="1" applyFont="1" applyFill="1" applyBorder="1" applyAlignment="1">
      <alignment horizontal="right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208" fontId="51" fillId="33" borderId="0" xfId="0" applyNumberFormat="1" applyFont="1" applyFill="1" applyAlignment="1">
      <alignment/>
    </xf>
    <xf numFmtId="207" fontId="51" fillId="33" borderId="0" xfId="0" applyNumberFormat="1" applyFont="1" applyFill="1" applyAlignment="1">
      <alignment/>
    </xf>
    <xf numFmtId="209" fontId="51" fillId="33" borderId="0" xfId="0" applyNumberFormat="1" applyFont="1" applyFill="1" applyAlignment="1">
      <alignment/>
    </xf>
    <xf numFmtId="4" fontId="51" fillId="35" borderId="12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35" borderId="18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/>
    </xf>
    <xf numFmtId="0" fontId="51" fillId="35" borderId="20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17" fontId="51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85" zoomScaleSheetLayoutView="85" zoomScalePageLayoutView="0" workbookViewId="0" topLeftCell="A1">
      <selection activeCell="B24" sqref="B24:P24"/>
    </sheetView>
  </sheetViews>
  <sheetFormatPr defaultColWidth="9.140625" defaultRowHeight="15"/>
  <cols>
    <col min="1" max="1" width="4.00390625" style="3" customWidth="1"/>
    <col min="2" max="2" width="48.28125" style="3" customWidth="1"/>
    <col min="3" max="3" width="11.7109375" style="3" customWidth="1"/>
    <col min="4" max="7" width="9.8515625" style="3" customWidth="1"/>
    <col min="8" max="20" width="11.00390625" style="3" customWidth="1"/>
    <col min="21" max="21" width="11.00390625" style="3" bestFit="1" customWidth="1"/>
    <col min="22" max="22" width="11.28125" style="3" bestFit="1" customWidth="1"/>
    <col min="23" max="24" width="11.7109375" style="3" bestFit="1" customWidth="1"/>
    <col min="25" max="25" width="11.7109375" style="3" customWidth="1"/>
    <col min="26" max="26" width="11.140625" style="3" customWidth="1"/>
    <col min="27" max="16384" width="9.140625" style="3" customWidth="1"/>
  </cols>
  <sheetData>
    <row r="1" spans="1:26" ht="39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6" customFormat="1" ht="15">
      <c r="A2" s="4"/>
      <c r="B2" s="5"/>
      <c r="C2" s="5" t="s">
        <v>1</v>
      </c>
      <c r="D2" s="5">
        <v>2000</v>
      </c>
      <c r="E2" s="5">
        <v>2001</v>
      </c>
      <c r="F2" s="5">
        <v>2002</v>
      </c>
      <c r="G2" s="5">
        <v>2003</v>
      </c>
      <c r="H2" s="5">
        <v>2004</v>
      </c>
      <c r="I2" s="5">
        <v>2005</v>
      </c>
      <c r="J2" s="5">
        <v>2006</v>
      </c>
      <c r="K2" s="5">
        <v>2007</v>
      </c>
      <c r="L2" s="5">
        <v>2008</v>
      </c>
      <c r="M2" s="5">
        <v>2009</v>
      </c>
      <c r="N2" s="5">
        <v>2010</v>
      </c>
      <c r="O2" s="5">
        <v>2011</v>
      </c>
      <c r="P2" s="5">
        <v>2012</v>
      </c>
      <c r="Q2" s="5">
        <v>2013</v>
      </c>
      <c r="R2" s="5">
        <v>2014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19</v>
      </c>
      <c r="Y2" s="5" t="s">
        <v>48</v>
      </c>
      <c r="Z2" s="5" t="s">
        <v>49</v>
      </c>
    </row>
    <row r="3" spans="1:26" s="6" customFormat="1" ht="15">
      <c r="A3" s="7"/>
      <c r="B3" s="8" t="s">
        <v>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spans="1:26" s="6" customFormat="1" ht="30.75" customHeight="1">
      <c r="A4" s="11">
        <v>1</v>
      </c>
      <c r="B4" s="12" t="s">
        <v>9</v>
      </c>
      <c r="C4" s="13" t="s">
        <v>12</v>
      </c>
      <c r="D4" s="14">
        <v>61092</v>
      </c>
      <c r="E4" s="14">
        <v>71922</v>
      </c>
      <c r="F4" s="14">
        <v>80043</v>
      </c>
      <c r="G4" s="14">
        <v>81465</v>
      </c>
      <c r="H4" s="14">
        <v>85817</v>
      </c>
      <c r="I4" s="14">
        <v>92199</v>
      </c>
      <c r="J4" s="14">
        <v>101367</v>
      </c>
      <c r="K4" s="14">
        <v>104322</v>
      </c>
      <c r="L4" s="14">
        <v>107239.9</v>
      </c>
      <c r="M4" s="14">
        <v>110827.8</v>
      </c>
      <c r="N4" s="14">
        <v>126537</v>
      </c>
      <c r="O4" s="14">
        <v>164524.3</v>
      </c>
      <c r="P4" s="14">
        <v>185155.5</v>
      </c>
      <c r="Q4" s="14">
        <v>205424.8</v>
      </c>
      <c r="R4" s="14">
        <v>217372.4</v>
      </c>
      <c r="S4" s="14">
        <v>223086</v>
      </c>
      <c r="T4" s="14">
        <v>237556</v>
      </c>
      <c r="U4" s="14">
        <v>240587</v>
      </c>
      <c r="V4" s="14">
        <v>247931</v>
      </c>
      <c r="W4" s="14">
        <v>260909.1</v>
      </c>
      <c r="X4" s="15">
        <v>91021.7</v>
      </c>
      <c r="Y4" s="15">
        <v>80157.2</v>
      </c>
      <c r="Z4" s="15">
        <v>77340.7</v>
      </c>
    </row>
    <row r="5" spans="1:26" s="6" customFormat="1" ht="16.5" customHeight="1">
      <c r="A5" s="11"/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spans="1:26" s="6" customFormat="1" ht="29.25" customHeight="1">
      <c r="A6" s="11">
        <v>2</v>
      </c>
      <c r="B6" s="12" t="s">
        <v>9</v>
      </c>
      <c r="C6" s="13" t="s">
        <v>12</v>
      </c>
      <c r="D6" s="14">
        <v>10215</v>
      </c>
      <c r="E6" s="14">
        <v>10384</v>
      </c>
      <c r="F6" s="14">
        <v>10449</v>
      </c>
      <c r="G6" s="14">
        <v>10686</v>
      </c>
      <c r="H6" s="14">
        <v>11849</v>
      </c>
      <c r="I6" s="14">
        <v>12136</v>
      </c>
      <c r="J6" s="14">
        <v>13670</v>
      </c>
      <c r="K6" s="14">
        <v>14587</v>
      </c>
      <c r="L6" s="14">
        <v>14719</v>
      </c>
      <c r="M6" s="14">
        <v>14701.6</v>
      </c>
      <c r="N6" s="14">
        <v>16055.5</v>
      </c>
      <c r="O6" s="14">
        <v>16574.6</v>
      </c>
      <c r="P6" s="14">
        <v>19255.8</v>
      </c>
      <c r="Q6" s="14">
        <v>20624.9</v>
      </c>
      <c r="R6" s="14">
        <v>18998.6</v>
      </c>
      <c r="S6" s="14">
        <v>17011.6</v>
      </c>
      <c r="T6" s="14">
        <v>17913.9</v>
      </c>
      <c r="U6" s="14">
        <v>18222.2</v>
      </c>
      <c r="V6" s="14">
        <v>18562.2</v>
      </c>
      <c r="W6" s="14">
        <v>17721</v>
      </c>
      <c r="X6" s="15">
        <v>9163.3</v>
      </c>
      <c r="Y6" s="15">
        <v>12750</v>
      </c>
      <c r="Z6" s="15">
        <v>16690.9</v>
      </c>
    </row>
    <row r="7" spans="1:26" s="6" customFormat="1" ht="16.5" customHeight="1">
      <c r="A7" s="11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6" customFormat="1" ht="29.25" customHeight="1">
      <c r="A8" s="11">
        <v>3</v>
      </c>
      <c r="B8" s="19" t="s">
        <v>9</v>
      </c>
      <c r="C8" s="13" t="s">
        <v>12</v>
      </c>
      <c r="D8" s="20">
        <v>1.1</v>
      </c>
      <c r="E8" s="20">
        <v>0.6</v>
      </c>
      <c r="F8" s="21">
        <v>1</v>
      </c>
      <c r="G8" s="20">
        <v>0.9</v>
      </c>
      <c r="H8" s="20">
        <v>0.5</v>
      </c>
      <c r="I8" s="20">
        <v>0.5</v>
      </c>
      <c r="J8" s="20">
        <v>0.4</v>
      </c>
      <c r="K8" s="20">
        <v>0.6</v>
      </c>
      <c r="L8" s="21">
        <v>0.75</v>
      </c>
      <c r="M8" s="20">
        <v>1.5</v>
      </c>
      <c r="N8" s="20">
        <v>3.3</v>
      </c>
      <c r="O8" s="20">
        <v>1.9</v>
      </c>
      <c r="P8" s="20">
        <v>1.9</v>
      </c>
      <c r="Q8" s="20">
        <v>0.9</v>
      </c>
      <c r="R8" s="20">
        <v>1.2</v>
      </c>
      <c r="S8" s="20">
        <v>0.4</v>
      </c>
      <c r="T8" s="20">
        <v>1.2</v>
      </c>
      <c r="U8" s="20">
        <v>0.7</v>
      </c>
      <c r="V8" s="20">
        <v>0.6</v>
      </c>
      <c r="W8" s="20">
        <v>0.7</v>
      </c>
      <c r="X8" s="22">
        <v>0.5</v>
      </c>
      <c r="Y8" s="22">
        <v>1.4</v>
      </c>
      <c r="Z8" s="22">
        <v>2</v>
      </c>
    </row>
    <row r="9" spans="1:26" s="6" customFormat="1" ht="16.5" customHeight="1">
      <c r="A9" s="11"/>
      <c r="B9" s="8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spans="1:26" s="6" customFormat="1" ht="29.25" customHeight="1">
      <c r="A10" s="11">
        <v>4</v>
      </c>
      <c r="B10" s="19" t="s">
        <v>9</v>
      </c>
      <c r="C10" s="13" t="s">
        <v>12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20" t="s">
        <v>21</v>
      </c>
      <c r="T10" s="20" t="s">
        <v>21</v>
      </c>
      <c r="U10" s="20" t="s">
        <v>21</v>
      </c>
      <c r="V10" s="22">
        <v>0.4</v>
      </c>
      <c r="W10" s="22">
        <v>0.4</v>
      </c>
      <c r="X10" s="22">
        <v>0.2</v>
      </c>
      <c r="Y10" s="22">
        <v>0.6</v>
      </c>
      <c r="Z10" s="22">
        <v>1</v>
      </c>
    </row>
    <row r="11" spans="1:26" s="6" customFormat="1" ht="15">
      <c r="A11" s="11"/>
      <c r="B11" s="23" t="s"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s="6" customFormat="1" ht="26.25" customHeight="1">
      <c r="A12" s="26">
        <v>5</v>
      </c>
      <c r="B12" s="27" t="s">
        <v>9</v>
      </c>
      <c r="C12" s="13" t="s">
        <v>12</v>
      </c>
      <c r="D12" s="14">
        <v>1797</v>
      </c>
      <c r="E12" s="14">
        <v>1901</v>
      </c>
      <c r="F12" s="14">
        <v>2179</v>
      </c>
      <c r="G12" s="14">
        <v>2654</v>
      </c>
      <c r="H12" s="14">
        <v>2638</v>
      </c>
      <c r="I12" s="14">
        <v>3265</v>
      </c>
      <c r="J12" s="14">
        <v>3787</v>
      </c>
      <c r="K12" s="14">
        <v>5457</v>
      </c>
      <c r="L12" s="14">
        <v>5495</v>
      </c>
      <c r="M12" s="14">
        <v>5303</v>
      </c>
      <c r="N12" s="14">
        <v>6469.2</v>
      </c>
      <c r="O12" s="14">
        <v>7838.5</v>
      </c>
      <c r="P12" s="14">
        <v>8622.6</v>
      </c>
      <c r="Q12" s="14">
        <v>9687.8</v>
      </c>
      <c r="R12" s="14">
        <v>10586.3</v>
      </c>
      <c r="S12" s="14">
        <v>11153.3</v>
      </c>
      <c r="T12" s="14">
        <v>11313</v>
      </c>
      <c r="U12" s="14">
        <v>14383.7</v>
      </c>
      <c r="V12" s="14">
        <v>14989.7</v>
      </c>
      <c r="W12" s="14">
        <v>16885.5</v>
      </c>
      <c r="X12" s="15">
        <v>8525.2</v>
      </c>
      <c r="Y12" s="15">
        <v>14849.8</v>
      </c>
      <c r="Z12" s="15">
        <v>20038.8</v>
      </c>
    </row>
    <row r="13" spans="1:26" s="6" customFormat="1" ht="16.5" customHeight="1">
      <c r="A13" s="11"/>
      <c r="B13" s="16" t="s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1:26" s="6" customFormat="1" ht="44.25">
      <c r="A14" s="11">
        <v>6</v>
      </c>
      <c r="B14" s="28" t="s">
        <v>50</v>
      </c>
      <c r="C14" s="13" t="s">
        <v>12</v>
      </c>
      <c r="D14" s="29">
        <v>73105</v>
      </c>
      <c r="E14" s="29">
        <v>84208</v>
      </c>
      <c r="F14" s="29">
        <v>92672</v>
      </c>
      <c r="G14" s="29">
        <v>94806</v>
      </c>
      <c r="H14" s="29">
        <v>100305</v>
      </c>
      <c r="I14" s="29">
        <v>107600</v>
      </c>
      <c r="J14" s="29">
        <v>118824</v>
      </c>
      <c r="K14" s="29">
        <v>124366</v>
      </c>
      <c r="L14" s="29">
        <v>127454.6</v>
      </c>
      <c r="M14" s="29">
        <v>130833.9</v>
      </c>
      <c r="N14" s="29">
        <v>149065.2</v>
      </c>
      <c r="O14" s="29">
        <v>188939.2</v>
      </c>
      <c r="P14" s="29">
        <v>213035.7</v>
      </c>
      <c r="Q14" s="29">
        <v>235738.4</v>
      </c>
      <c r="R14" s="29">
        <v>246958.52</v>
      </c>
      <c r="S14" s="29">
        <f aca="true" t="shared" si="0" ref="S14:X14">S4+S6+S8+S12</f>
        <v>251251.3</v>
      </c>
      <c r="T14" s="29">
        <f t="shared" si="0"/>
        <v>266784.1</v>
      </c>
      <c r="U14" s="29">
        <f t="shared" si="0"/>
        <v>273193.60000000003</v>
      </c>
      <c r="V14" s="29">
        <f t="shared" si="0"/>
        <v>281483.5</v>
      </c>
      <c r="W14" s="29">
        <f t="shared" si="0"/>
        <v>295516.3</v>
      </c>
      <c r="X14" s="29">
        <f t="shared" si="0"/>
        <v>108710.7</v>
      </c>
      <c r="Y14" s="29">
        <v>107759</v>
      </c>
      <c r="Z14" s="29">
        <v>114073.1</v>
      </c>
    </row>
    <row r="15" spans="1:26" s="34" customFormat="1" ht="42.75">
      <c r="A15" s="30">
        <v>7</v>
      </c>
      <c r="B15" s="31" t="s">
        <v>42</v>
      </c>
      <c r="C15" s="32" t="s">
        <v>0</v>
      </c>
      <c r="D15" s="33">
        <f aca="true" t="shared" si="1" ref="D15:W15">D4/D14*100</f>
        <v>83.56747144518158</v>
      </c>
      <c r="E15" s="33">
        <f t="shared" si="1"/>
        <v>85.40993729811895</v>
      </c>
      <c r="F15" s="33">
        <f t="shared" si="1"/>
        <v>86.37236705801105</v>
      </c>
      <c r="G15" s="33">
        <f t="shared" si="1"/>
        <v>85.92810581608758</v>
      </c>
      <c r="H15" s="33">
        <f t="shared" si="1"/>
        <v>85.55605403519266</v>
      </c>
      <c r="I15" s="33">
        <f t="shared" si="1"/>
        <v>85.68680297397769</v>
      </c>
      <c r="J15" s="33">
        <f t="shared" si="1"/>
        <v>85.30852353059987</v>
      </c>
      <c r="K15" s="33">
        <f t="shared" si="1"/>
        <v>83.8830548542206</v>
      </c>
      <c r="L15" s="33">
        <f t="shared" si="1"/>
        <v>84.13968581753815</v>
      </c>
      <c r="M15" s="33">
        <f t="shared" si="1"/>
        <v>84.70877960528578</v>
      </c>
      <c r="N15" s="33">
        <f t="shared" si="1"/>
        <v>84.88701588298274</v>
      </c>
      <c r="O15" s="33">
        <f t="shared" si="1"/>
        <v>87.07790654348064</v>
      </c>
      <c r="P15" s="33">
        <f t="shared" si="1"/>
        <v>86.91289769742816</v>
      </c>
      <c r="Q15" s="33">
        <f t="shared" si="1"/>
        <v>87.14100036311436</v>
      </c>
      <c r="R15" s="33">
        <f t="shared" si="1"/>
        <v>88.01980186794123</v>
      </c>
      <c r="S15" s="33">
        <f t="shared" si="1"/>
        <v>88.78998835030903</v>
      </c>
      <c r="T15" s="33">
        <f t="shared" si="1"/>
        <v>89.04428712205863</v>
      </c>
      <c r="U15" s="33">
        <f t="shared" si="1"/>
        <v>88.06465451606479</v>
      </c>
      <c r="V15" s="33">
        <f t="shared" si="1"/>
        <v>88.08011837283534</v>
      </c>
      <c r="W15" s="33">
        <f t="shared" si="1"/>
        <v>88.28924157483023</v>
      </c>
      <c r="X15" s="33">
        <f>X4/X14*100</f>
        <v>83.72837264409115</v>
      </c>
      <c r="Y15" s="33">
        <f>Y4/Y14*100</f>
        <v>74.38561976261843</v>
      </c>
      <c r="Z15" s="33">
        <f>Z4/Z14*100</f>
        <v>67.799244519523</v>
      </c>
    </row>
    <row r="16" spans="1:26" s="34" customFormat="1" ht="42.75">
      <c r="A16" s="30">
        <v>8</v>
      </c>
      <c r="B16" s="31" t="s">
        <v>43</v>
      </c>
      <c r="C16" s="32" t="s">
        <v>0</v>
      </c>
      <c r="D16" s="33">
        <f aca="true" t="shared" si="2" ref="D16:W16">D6/D14*100</f>
        <v>13.973052458792148</v>
      </c>
      <c r="E16" s="33">
        <f t="shared" si="2"/>
        <v>12.331369941098233</v>
      </c>
      <c r="F16" s="33">
        <f t="shared" si="2"/>
        <v>11.275250345303869</v>
      </c>
      <c r="G16" s="33">
        <f t="shared" si="2"/>
        <v>11.271438516549585</v>
      </c>
      <c r="H16" s="33">
        <f t="shared" si="2"/>
        <v>11.81297044015752</v>
      </c>
      <c r="I16" s="33">
        <f t="shared" si="2"/>
        <v>11.278810408921933</v>
      </c>
      <c r="J16" s="33">
        <f t="shared" si="2"/>
        <v>11.504409883525215</v>
      </c>
      <c r="K16" s="33">
        <f t="shared" si="2"/>
        <v>11.729089944196968</v>
      </c>
      <c r="L16" s="33">
        <f t="shared" si="2"/>
        <v>11.548425870859113</v>
      </c>
      <c r="M16" s="33">
        <f t="shared" si="2"/>
        <v>11.236843050616088</v>
      </c>
      <c r="N16" s="33">
        <f t="shared" si="2"/>
        <v>10.77079023138868</v>
      </c>
      <c r="O16" s="33">
        <f t="shared" si="2"/>
        <v>8.772451666991286</v>
      </c>
      <c r="P16" s="33">
        <f t="shared" si="2"/>
        <v>9.03876674191227</v>
      </c>
      <c r="Q16" s="33">
        <f t="shared" si="2"/>
        <v>8.749062520149455</v>
      </c>
      <c r="R16" s="33">
        <f t="shared" si="2"/>
        <v>7.693032821868223</v>
      </c>
      <c r="S16" s="33">
        <f t="shared" si="2"/>
        <v>6.770751036910058</v>
      </c>
      <c r="T16" s="33">
        <f t="shared" si="2"/>
        <v>6.7147554895512895</v>
      </c>
      <c r="U16" s="33">
        <f t="shared" si="2"/>
        <v>6.670068405702036</v>
      </c>
      <c r="V16" s="33">
        <f t="shared" si="2"/>
        <v>6.5944185005515426</v>
      </c>
      <c r="W16" s="33">
        <f t="shared" si="2"/>
        <v>5.996623536502048</v>
      </c>
      <c r="X16" s="33">
        <f>X6/X14*100</f>
        <v>8.429069079676609</v>
      </c>
      <c r="Y16" s="33">
        <f>Y6/Y14*100</f>
        <v>11.831958351506602</v>
      </c>
      <c r="Z16" s="33">
        <f>Z6/Z14*100</f>
        <v>14.631758056895098</v>
      </c>
    </row>
    <row r="17" spans="1:26" s="34" customFormat="1" ht="42.75">
      <c r="A17" s="35">
        <v>9</v>
      </c>
      <c r="B17" s="31" t="s">
        <v>46</v>
      </c>
      <c r="C17" s="32" t="s">
        <v>0</v>
      </c>
      <c r="D17" s="33">
        <v>0</v>
      </c>
      <c r="E17" s="33">
        <f aca="true" t="shared" si="3" ref="E17:X17">E8/E14*100</f>
        <v>0.0007125213756412692</v>
      </c>
      <c r="F17" s="33">
        <f t="shared" si="3"/>
        <v>0.001079074585635359</v>
      </c>
      <c r="G17" s="33">
        <f t="shared" si="3"/>
        <v>0.0009493070058857035</v>
      </c>
      <c r="H17" s="33">
        <f t="shared" si="3"/>
        <v>0.0004984796371068241</v>
      </c>
      <c r="I17" s="33">
        <f t="shared" si="3"/>
        <v>0.0004646840148698885</v>
      </c>
      <c r="J17" s="33">
        <f t="shared" si="3"/>
        <v>0.00033663233016898944</v>
      </c>
      <c r="K17" s="33">
        <f t="shared" si="3"/>
        <v>0.0004824469710371002</v>
      </c>
      <c r="L17" s="33">
        <f t="shared" si="3"/>
        <v>0.0005884448266284622</v>
      </c>
      <c r="M17" s="33">
        <f t="shared" si="3"/>
        <v>0.0011464918495894412</v>
      </c>
      <c r="N17" s="33">
        <f t="shared" si="3"/>
        <v>0.0022137963790341405</v>
      </c>
      <c r="O17" s="33">
        <f t="shared" si="3"/>
        <v>0.001005614504560197</v>
      </c>
      <c r="P17" s="33">
        <f t="shared" si="3"/>
        <v>0.000891869297023926</v>
      </c>
      <c r="Q17" s="33">
        <f t="shared" si="3"/>
        <v>0.000381779124656823</v>
      </c>
      <c r="R17" s="33">
        <f t="shared" si="3"/>
        <v>0.0004859115611803958</v>
      </c>
      <c r="S17" s="33">
        <f t="shared" si="3"/>
        <v>0.00015920315636177806</v>
      </c>
      <c r="T17" s="33">
        <f t="shared" si="3"/>
        <v>0.0004498019184801493</v>
      </c>
      <c r="U17" s="33">
        <f t="shared" si="3"/>
        <v>0.00025622855000995625</v>
      </c>
      <c r="V17" s="33">
        <f t="shared" si="3"/>
        <v>0.00021315636618132145</v>
      </c>
      <c r="W17" s="33">
        <f t="shared" si="3"/>
        <v>0.0002368735667034272</v>
      </c>
      <c r="X17" s="33">
        <f t="shared" si="3"/>
        <v>0.00045993632641497115</v>
      </c>
      <c r="Y17" s="33">
        <f>Y8/Y14*100</f>
        <v>0.0012991954268320976</v>
      </c>
      <c r="Z17" s="33">
        <f>Z8/Z14*100</f>
        <v>0.0017532617242803081</v>
      </c>
    </row>
    <row r="18" spans="1:26" s="34" customFormat="1" ht="42.75">
      <c r="A18" s="35">
        <v>10</v>
      </c>
      <c r="B18" s="31" t="s">
        <v>45</v>
      </c>
      <c r="C18" s="32" t="s">
        <v>0</v>
      </c>
      <c r="D18" s="33" t="s">
        <v>21</v>
      </c>
      <c r="E18" s="33" t="s">
        <v>21</v>
      </c>
      <c r="F18" s="33" t="s">
        <v>21</v>
      </c>
      <c r="G18" s="33" t="s">
        <v>21</v>
      </c>
      <c r="H18" s="33" t="s">
        <v>21</v>
      </c>
      <c r="I18" s="33" t="s">
        <v>21</v>
      </c>
      <c r="J18" s="33" t="s">
        <v>21</v>
      </c>
      <c r="K18" s="33" t="s">
        <v>21</v>
      </c>
      <c r="L18" s="33" t="s">
        <v>21</v>
      </c>
      <c r="M18" s="33" t="s">
        <v>21</v>
      </c>
      <c r="N18" s="33" t="s">
        <v>21</v>
      </c>
      <c r="O18" s="33" t="s">
        <v>21</v>
      </c>
      <c r="P18" s="33" t="s">
        <v>21</v>
      </c>
      <c r="Q18" s="33" t="s">
        <v>21</v>
      </c>
      <c r="R18" s="33" t="s">
        <v>21</v>
      </c>
      <c r="S18" s="33" t="s">
        <v>21</v>
      </c>
      <c r="T18" s="33" t="s">
        <v>21</v>
      </c>
      <c r="U18" s="33" t="s">
        <v>21</v>
      </c>
      <c r="V18" s="36">
        <f>V10/V14*100</f>
        <v>0.00014210424412088097</v>
      </c>
      <c r="W18" s="36">
        <f>W10/W14*100</f>
        <v>0.00013535632383052982</v>
      </c>
      <c r="X18" s="36">
        <f>X10/X14*100</f>
        <v>0.00018397453056598847</v>
      </c>
      <c r="Y18" s="36">
        <f>Y10/Y14*100</f>
        <v>0.0005567980400708989</v>
      </c>
      <c r="Z18" s="36">
        <f>Z10/Z14*100</f>
        <v>0.0008766308621401541</v>
      </c>
    </row>
    <row r="19" spans="1:26" s="34" customFormat="1" ht="33" customHeight="1">
      <c r="A19" s="35">
        <v>11</v>
      </c>
      <c r="B19" s="31" t="s">
        <v>44</v>
      </c>
      <c r="C19" s="32" t="s">
        <v>0</v>
      </c>
      <c r="D19" s="33">
        <f>D12/D14*100</f>
        <v>2.4581082005334793</v>
      </c>
      <c r="E19" s="33">
        <f aca="true" t="shared" si="4" ref="E19:X19">E12/E14*100</f>
        <v>2.2575052251567547</v>
      </c>
      <c r="F19" s="33">
        <f t="shared" si="4"/>
        <v>2.3513035220994474</v>
      </c>
      <c r="G19" s="33">
        <f t="shared" si="4"/>
        <v>2.7994008818007297</v>
      </c>
      <c r="H19" s="33">
        <f t="shared" si="4"/>
        <v>2.6299785653756045</v>
      </c>
      <c r="I19" s="33">
        <f t="shared" si="4"/>
        <v>3.0343866171003717</v>
      </c>
      <c r="J19" s="33">
        <f t="shared" si="4"/>
        <v>3.187066585874907</v>
      </c>
      <c r="K19" s="33">
        <f t="shared" si="4"/>
        <v>4.387855201582426</v>
      </c>
      <c r="L19" s="33">
        <f t="shared" si="4"/>
        <v>4.311339096431199</v>
      </c>
      <c r="M19" s="33">
        <f t="shared" si="4"/>
        <v>4.0532308522485385</v>
      </c>
      <c r="N19" s="33">
        <f t="shared" si="4"/>
        <v>4.339845919772019</v>
      </c>
      <c r="O19" s="33">
        <f t="shared" si="4"/>
        <v>4.148689102102686</v>
      </c>
      <c r="P19" s="33">
        <f t="shared" si="4"/>
        <v>4.047490631851844</v>
      </c>
      <c r="Q19" s="33">
        <f t="shared" si="4"/>
        <v>4.109555337611521</v>
      </c>
      <c r="R19" s="33">
        <f t="shared" si="4"/>
        <v>4.286671300103354</v>
      </c>
      <c r="S19" s="33">
        <f t="shared" si="4"/>
        <v>4.439101409624547</v>
      </c>
      <c r="T19" s="33">
        <f t="shared" si="4"/>
        <v>4.240507586471607</v>
      </c>
      <c r="U19" s="33">
        <f t="shared" si="4"/>
        <v>5.265020849683155</v>
      </c>
      <c r="V19" s="33">
        <f t="shared" si="4"/>
        <v>5.325249970246924</v>
      </c>
      <c r="W19" s="33">
        <f t="shared" si="4"/>
        <v>5.713898015101028</v>
      </c>
      <c r="X19" s="33">
        <f t="shared" si="4"/>
        <v>7.842098339905824</v>
      </c>
      <c r="Y19" s="33">
        <f>Y12/Y14*100</f>
        <v>13.78056589240806</v>
      </c>
      <c r="Z19" s="33">
        <f>Z12/Z14*100</f>
        <v>17.56663052025412</v>
      </c>
    </row>
    <row r="20" spans="1:26" s="6" customFormat="1" ht="16.5" customHeight="1">
      <c r="A20" s="11"/>
      <c r="B20" s="8" t="s">
        <v>47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6" customFormat="1" ht="38.25" customHeight="1">
      <c r="A21" s="11">
        <v>12</v>
      </c>
      <c r="B21" s="12" t="s">
        <v>5</v>
      </c>
      <c r="C21" s="13" t="s">
        <v>11</v>
      </c>
      <c r="D21" s="37">
        <v>14.883626</v>
      </c>
      <c r="E21" s="37">
        <v>14.858335</v>
      </c>
      <c r="F21" s="37">
        <v>14.858948</v>
      </c>
      <c r="G21" s="37">
        <v>14.909018</v>
      </c>
      <c r="H21" s="37">
        <v>15.012985</v>
      </c>
      <c r="I21" s="37">
        <v>15.147029</v>
      </c>
      <c r="J21" s="37">
        <v>15.308084</v>
      </c>
      <c r="K21" s="37">
        <v>15.484192</v>
      </c>
      <c r="L21" s="37">
        <v>15.674</v>
      </c>
      <c r="M21" s="37">
        <v>16.092822</v>
      </c>
      <c r="N21" s="37">
        <v>16.321872</v>
      </c>
      <c r="O21" s="37">
        <v>16.557201</v>
      </c>
      <c r="P21" s="37">
        <v>16.792089</v>
      </c>
      <c r="Q21" s="37">
        <v>17.03555</v>
      </c>
      <c r="R21" s="37">
        <v>17.288285</v>
      </c>
      <c r="S21" s="37">
        <v>17.542806</v>
      </c>
      <c r="T21" s="37">
        <v>17.794055</v>
      </c>
      <c r="U21" s="38">
        <v>18.037775</v>
      </c>
      <c r="V21" s="39">
        <v>18.276452</v>
      </c>
      <c r="W21" s="38">
        <v>18.513673</v>
      </c>
      <c r="X21" s="38">
        <v>18.755665</v>
      </c>
      <c r="Y21" s="38">
        <v>19.000987</v>
      </c>
      <c r="Z21" s="38">
        <v>19.6</v>
      </c>
    </row>
    <row r="22" spans="1:26" s="6" customFormat="1" ht="28.5">
      <c r="A22" s="11">
        <v>13</v>
      </c>
      <c r="B22" s="12" t="s">
        <v>47</v>
      </c>
      <c r="C22" s="13" t="s">
        <v>2</v>
      </c>
      <c r="D22" s="40">
        <f>D14/D21</f>
        <v>4911.7735154054535</v>
      </c>
      <c r="E22" s="40">
        <f aca="true" t="shared" si="5" ref="E22:X22">E14/E21</f>
        <v>5667.391400180437</v>
      </c>
      <c r="F22" s="40">
        <f t="shared" si="5"/>
        <v>6236.7806926843</v>
      </c>
      <c r="G22" s="40">
        <f t="shared" si="5"/>
        <v>6358.970121305106</v>
      </c>
      <c r="H22" s="40">
        <f t="shared" si="5"/>
        <v>6681.2162937617</v>
      </c>
      <c r="I22" s="40">
        <f t="shared" si="5"/>
        <v>7103.703307097386</v>
      </c>
      <c r="J22" s="40">
        <f t="shared" si="5"/>
        <v>7762.1732412756555</v>
      </c>
      <c r="K22" s="40">
        <f t="shared" si="5"/>
        <v>8031.804307257363</v>
      </c>
      <c r="L22" s="40">
        <f t="shared" si="5"/>
        <v>8131.593722087534</v>
      </c>
      <c r="M22" s="40">
        <f t="shared" si="5"/>
        <v>8129.953839046998</v>
      </c>
      <c r="N22" s="40">
        <f t="shared" si="5"/>
        <v>9132.849467266991</v>
      </c>
      <c r="O22" s="40">
        <f t="shared" si="5"/>
        <v>11411.300738572903</v>
      </c>
      <c r="P22" s="40">
        <f t="shared" si="5"/>
        <v>12686.670491086606</v>
      </c>
      <c r="Q22" s="40">
        <f t="shared" si="5"/>
        <v>13838.026949526136</v>
      </c>
      <c r="R22" s="40">
        <f t="shared" si="5"/>
        <v>14284.732117731748</v>
      </c>
      <c r="S22" s="40">
        <f t="shared" si="5"/>
        <v>14322.184261742392</v>
      </c>
      <c r="T22" s="40">
        <f t="shared" si="5"/>
        <v>14992.878239389502</v>
      </c>
      <c r="U22" s="41">
        <f t="shared" si="5"/>
        <v>15145.637419249328</v>
      </c>
      <c r="V22" s="41">
        <f t="shared" si="5"/>
        <v>15401.430211947047</v>
      </c>
      <c r="W22" s="41">
        <f t="shared" si="5"/>
        <v>15962.056799858135</v>
      </c>
      <c r="X22" s="41">
        <f t="shared" si="5"/>
        <v>5796.152789037338</v>
      </c>
      <c r="Y22" s="41">
        <f>Y14/Y21</f>
        <v>5671.2317102264215</v>
      </c>
      <c r="Z22" s="41">
        <v>5809.7</v>
      </c>
    </row>
    <row r="23" spans="1:16" s="6" customFormat="1" ht="12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s="6" customFormat="1" ht="30.75" customHeight="1">
      <c r="A24" s="3"/>
      <c r="B24" s="44" t="s">
        <v>18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24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7" spans="4:26" ht="14.25"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4:25" ht="14.25"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4:25" ht="14.25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</sheetData>
  <sheetProtection/>
  <mergeCells count="10">
    <mergeCell ref="B13:Z13"/>
    <mergeCell ref="B20:Z20"/>
    <mergeCell ref="B25:P25"/>
    <mergeCell ref="B24:P24"/>
    <mergeCell ref="A1:Z1"/>
    <mergeCell ref="B3:Z3"/>
    <mergeCell ref="B5:Z5"/>
    <mergeCell ref="B7:Z7"/>
    <mergeCell ref="B9:Z9"/>
    <mergeCell ref="B11:Z11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28125" style="0" customWidth="1"/>
    <col min="2" max="2" width="65.140625" style="0" customWidth="1"/>
  </cols>
  <sheetData>
    <row r="1" spans="1:2" ht="15">
      <c r="A1" s="50" t="s">
        <v>22</v>
      </c>
      <c r="B1" s="4" t="s">
        <v>9</v>
      </c>
    </row>
    <row r="2" spans="1:2" ht="143.25">
      <c r="A2" s="50" t="s">
        <v>23</v>
      </c>
      <c r="B2" s="51" t="s">
        <v>24</v>
      </c>
    </row>
    <row r="3" spans="1:2" ht="57.75">
      <c r="A3" s="50" t="s">
        <v>25</v>
      </c>
      <c r="B3" s="52" t="s">
        <v>26</v>
      </c>
    </row>
    <row r="4" spans="1:2" ht="15">
      <c r="A4" s="50" t="s">
        <v>27</v>
      </c>
      <c r="B4" s="4" t="s">
        <v>28</v>
      </c>
    </row>
    <row r="5" spans="1:2" ht="157.5">
      <c r="A5" s="50" t="s">
        <v>29</v>
      </c>
      <c r="B5" s="52" t="s">
        <v>41</v>
      </c>
    </row>
    <row r="6" spans="1:2" ht="15">
      <c r="A6" s="50" t="s">
        <v>30</v>
      </c>
      <c r="B6" s="4" t="s">
        <v>31</v>
      </c>
    </row>
    <row r="7" spans="1:2" ht="57.75">
      <c r="A7" s="50" t="s">
        <v>32</v>
      </c>
      <c r="B7" s="52" t="s">
        <v>33</v>
      </c>
    </row>
    <row r="8" spans="1:2" ht="15">
      <c r="A8" s="50" t="s">
        <v>34</v>
      </c>
      <c r="B8" s="52" t="s">
        <v>21</v>
      </c>
    </row>
    <row r="9" spans="1:2" ht="42.75">
      <c r="A9" s="50" t="s">
        <v>35</v>
      </c>
      <c r="B9" s="52" t="s">
        <v>21</v>
      </c>
    </row>
    <row r="10" spans="1:2" ht="15">
      <c r="A10" s="53" t="s">
        <v>36</v>
      </c>
      <c r="B10" s="54" t="s">
        <v>21</v>
      </c>
    </row>
    <row r="11" spans="1:2" ht="15">
      <c r="A11" s="55"/>
      <c r="B11" s="56"/>
    </row>
    <row r="12" spans="1:2" ht="15">
      <c r="A12" s="55"/>
      <c r="B12" s="57"/>
    </row>
    <row r="13" spans="1:2" ht="15">
      <c r="A13" s="50" t="s">
        <v>37</v>
      </c>
      <c r="B13" s="58" t="s">
        <v>38</v>
      </c>
    </row>
    <row r="14" spans="1:2" ht="15">
      <c r="A14" s="50" t="s">
        <v>39</v>
      </c>
      <c r="B14" s="4" t="s">
        <v>40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2023-11-09T11:34:25Z</cp:lastPrinted>
  <dcterms:created xsi:type="dcterms:W3CDTF">2011-05-01T09:55:58Z</dcterms:created>
  <dcterms:modified xsi:type="dcterms:W3CDTF">2023-11-29T09:38:29Z</dcterms:modified>
  <cp:category/>
  <cp:version/>
  <cp:contentType/>
  <cp:contentStatus/>
</cp:coreProperties>
</file>