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4240" windowHeight="13740" activeTab="2"/>
  </bookViews>
  <sheets>
    <sheet name="Мұқаба" sheetId="1" r:id="rId1"/>
    <sheet name="Әдіс.түсініктеме" sheetId="3" r:id="rId2"/>
    <sheet name="1" sheetId="2" r:id="rId3"/>
  </sheets>
  <calcPr calcId="124519"/>
</workbook>
</file>

<file path=xl/calcChain.xml><?xml version="1.0" encoding="utf-8"?>
<calcChain xmlns="http://schemas.openxmlformats.org/spreadsheetml/2006/main">
  <c r="H39" i="2"/>
  <c r="G39"/>
  <c r="C39"/>
  <c r="H38"/>
  <c r="G38"/>
  <c r="C38"/>
  <c r="H37"/>
  <c r="G37"/>
  <c r="C37"/>
  <c r="H36"/>
  <c r="G36"/>
  <c r="C36"/>
  <c r="H35"/>
  <c r="G35"/>
  <c r="C35"/>
  <c r="H34"/>
  <c r="G34"/>
  <c r="C34"/>
  <c r="H33"/>
  <c r="G33"/>
  <c r="C33"/>
  <c r="H32"/>
  <c r="G32"/>
  <c r="C32"/>
  <c r="H31"/>
  <c r="G31"/>
  <c r="C31"/>
  <c r="H30"/>
  <c r="G30"/>
  <c r="C30"/>
  <c r="H29"/>
  <c r="G29"/>
  <c r="C29"/>
  <c r="H27"/>
  <c r="G27"/>
  <c r="C27"/>
  <c r="H26"/>
  <c r="G26"/>
  <c r="C26"/>
  <c r="H25"/>
  <c r="G25"/>
  <c r="C25"/>
  <c r="H24"/>
  <c r="G24"/>
  <c r="C24"/>
  <c r="H23"/>
  <c r="G23"/>
  <c r="C23"/>
  <c r="H22"/>
  <c r="G22"/>
  <c r="C22"/>
  <c r="H21"/>
  <c r="G21"/>
  <c r="C21"/>
  <c r="H19"/>
  <c r="G19"/>
  <c r="C19"/>
  <c r="H18"/>
  <c r="G18"/>
  <c r="C18"/>
  <c r="H17"/>
  <c r="G17"/>
  <c r="C17"/>
  <c r="H16"/>
  <c r="G16"/>
  <c r="C16"/>
  <c r="H15"/>
  <c r="G15"/>
  <c r="C15"/>
  <c r="H14"/>
  <c r="G14"/>
  <c r="C14"/>
  <c r="H13"/>
  <c r="G13"/>
  <c r="C13"/>
  <c r="H12"/>
  <c r="G12"/>
  <c r="C12"/>
  <c r="H11"/>
  <c r="G11"/>
  <c r="C11"/>
  <c r="H10"/>
  <c r="G10"/>
  <c r="C10"/>
  <c r="H9"/>
  <c r="G9"/>
  <c r="C9"/>
</calcChain>
</file>

<file path=xl/sharedStrings.xml><?xml version="1.0" encoding="utf-8"?>
<sst xmlns="http://schemas.openxmlformats.org/spreadsheetml/2006/main" count="63" uniqueCount="45">
  <si>
    <t>Халықтың жалпы өсімі</t>
  </si>
  <si>
    <t>Оның ішінде</t>
  </si>
  <si>
    <t>Есепті мерзімдегі</t>
  </si>
  <si>
    <t>табиғи өсім</t>
  </si>
  <si>
    <t>көші-қон айырымы</t>
  </si>
  <si>
    <t xml:space="preserve">орташа саны  </t>
  </si>
  <si>
    <t>Барлық халық</t>
  </si>
  <si>
    <t>Қала халқы</t>
  </si>
  <si>
    <t>Ауыл халқы</t>
  </si>
  <si>
    <t>Ескертпе: Халық саны туралы деректер 2021 жылғы Қазақстан Республикасындағы Ұлттық халық санағының қорытындысын есепке ала отырып.</t>
  </si>
  <si>
    <t>өсім қарқыны, пайызбен</t>
  </si>
  <si>
    <r>
      <t>*</t>
    </r>
    <r>
      <rPr>
        <i/>
        <sz val="7.5"/>
        <color indexed="8"/>
        <rFont val="Calibri"/>
        <family val="2"/>
        <charset val="204"/>
      </rPr>
      <t>Ағымдағы есеп бойынша.</t>
    </r>
  </si>
  <si>
    <r>
      <t xml:space="preserve">Халық саны - </t>
    </r>
    <r>
      <rPr>
        <sz val="10"/>
        <rFont val="Calibri"/>
        <family val="2"/>
        <charset val="204"/>
      </rPr>
      <t>осы берілген уақыт мезетінде осы аумақта тұрып жатқан адамдар саны. Жыл басына ағымдағы бағалау - халық санағының соңғы қорытындысы негізінде есептеліп, оған сол аумақта туылғандары мен тұрақты тұрғылықты орынға келгендерінің саны жыл сайын қосылып отырады да, одан сол аумақта өлгендері мен тұрақты тұрғылықты орынға кеткендерінің саны шегеріледі.</t>
    </r>
  </si>
  <si>
    <t>Әдіснамалық түсініктеме</t>
  </si>
  <si>
    <t xml:space="preserve"> адам</t>
  </si>
  <si>
    <t xml:space="preserve">Жауапты шығарушы: </t>
  </si>
  <si>
    <r>
      <t>Жетісу облысы  халық санының өзгеруі туралы</t>
    </r>
    <r>
      <rPr>
        <b/>
        <vertAlign val="superscript"/>
        <sz val="10"/>
        <color indexed="8"/>
        <rFont val="Calibri"/>
        <family val="2"/>
        <charset val="204"/>
      </rPr>
      <t>*</t>
    </r>
  </si>
  <si>
    <t xml:space="preserve">Жетісу облысы </t>
  </si>
  <si>
    <t>Талдықорған қ.ә.</t>
  </si>
  <si>
    <t>Текелі қ.ә.</t>
  </si>
  <si>
    <t xml:space="preserve">Ақсу </t>
  </si>
  <si>
    <t xml:space="preserve">Алакөл </t>
  </si>
  <si>
    <t xml:space="preserve">Ескелді </t>
  </si>
  <si>
    <t xml:space="preserve">Кербұлақ </t>
  </si>
  <si>
    <t xml:space="preserve">Көксу </t>
  </si>
  <si>
    <t xml:space="preserve">Қаратал </t>
  </si>
  <si>
    <t xml:space="preserve">Панфилов </t>
  </si>
  <si>
    <t xml:space="preserve">Сарқан </t>
  </si>
  <si>
    <t>Барлығы</t>
  </si>
  <si>
    <t>№</t>
  </si>
  <si>
    <t>Тел. +7 7282 41 07 10</t>
  </si>
  <si>
    <t>Е-mail: a.alimberdieva@aspire.gov.kz</t>
  </si>
  <si>
    <t>Бөлім басшысы: А.Алимбердиева</t>
  </si>
  <si>
    <t xml:space="preserve">Жетісу облысы халық санының 
өзгеруі туралы
</t>
  </si>
  <si>
    <t>18 серия  Демографиялық статистика</t>
  </si>
  <si>
    <t>Орынд. Л.Сейдахметова</t>
  </si>
  <si>
    <t>статистика бөлімі</t>
  </si>
  <si>
    <t>Әлеуметтік және демографиялық</t>
  </si>
  <si>
    <t xml:space="preserve"> Релиз күні: 01.06.2023</t>
  </si>
  <si>
    <t>Келесі релиз күні: 03.07.2023</t>
  </si>
  <si>
    <t>2023 жылғы 1 мамырға</t>
  </si>
  <si>
    <t xml:space="preserve"> 2023 жылғы 1 мамырға</t>
  </si>
  <si>
    <t>2023 жылғы 1 мамырға саны</t>
  </si>
  <si>
    <t xml:space="preserve"> 2023 жылғы 1 маусым</t>
  </si>
  <si>
    <t>2023 жылғы 1 қаңтарға саны</t>
  </si>
</sst>
</file>

<file path=xl/styles.xml><?xml version="1.0" encoding="utf-8"?>
<styleSheet xmlns="http://schemas.openxmlformats.org/spreadsheetml/2006/main">
  <fonts count="21">
    <font>
      <sz val="11"/>
      <color theme="1"/>
      <name val="Calibri"/>
      <family val="2"/>
      <charset val="204"/>
      <scheme val="minor"/>
    </font>
    <font>
      <b/>
      <vertAlign val="superscript"/>
      <sz val="10"/>
      <color indexed="8"/>
      <name val="Calibri"/>
      <family val="2"/>
      <charset val="204"/>
    </font>
    <font>
      <i/>
      <sz val="7.5"/>
      <color indexed="8"/>
      <name val="Calibri"/>
      <family val="2"/>
      <charset val="204"/>
    </font>
    <font>
      <sz val="8"/>
      <name val="Arial Cyr"/>
      <charset val="204"/>
    </font>
    <font>
      <b/>
      <sz val="14"/>
      <name val="Calibri"/>
      <family val="2"/>
      <charset val="204"/>
    </font>
    <font>
      <sz val="8"/>
      <name val="Calibri"/>
      <family val="2"/>
      <charset val="204"/>
    </font>
    <font>
      <b/>
      <sz val="20"/>
      <name val="Calibri"/>
      <family val="2"/>
      <charset val="204"/>
    </font>
    <font>
      <sz val="11"/>
      <name val="Calibri"/>
      <family val="2"/>
      <charset val="204"/>
    </font>
    <font>
      <sz val="14"/>
      <name val="Calibri"/>
      <family val="2"/>
      <charset val="204"/>
    </font>
    <font>
      <sz val="10"/>
      <name val="Calibri"/>
      <family val="2"/>
      <charset val="204"/>
    </font>
    <font>
      <b/>
      <sz val="10"/>
      <name val="Calibri"/>
      <family val="2"/>
      <charset val="204"/>
    </font>
    <font>
      <sz val="10"/>
      <name val="MS Sans Serif"/>
      <family val="2"/>
      <charset val="204"/>
    </font>
    <font>
      <sz val="9"/>
      <name val="Calibri"/>
      <family val="2"/>
      <charset val="204"/>
    </font>
    <font>
      <sz val="8"/>
      <color theme="1"/>
      <name val="Calibri"/>
      <family val="2"/>
      <charset val="204"/>
    </font>
    <font>
      <b/>
      <sz val="8"/>
      <color theme="1"/>
      <name val="Calibri"/>
      <family val="2"/>
      <charset val="204"/>
    </font>
    <font>
      <i/>
      <sz val="7.5"/>
      <color theme="1"/>
      <name val="Calibri"/>
      <family val="2"/>
      <charset val="204"/>
    </font>
    <font>
      <b/>
      <sz val="10"/>
      <color theme="1"/>
      <name val="Calibri"/>
      <family val="2"/>
      <charset val="204"/>
    </font>
    <font>
      <b/>
      <sz val="8"/>
      <color rgb="FF000000"/>
      <name val="Calibri"/>
      <family val="2"/>
      <charset val="204"/>
    </font>
    <font>
      <sz val="8"/>
      <color rgb="FF000000"/>
      <name val="Calibri"/>
      <family val="2"/>
      <charset val="204"/>
    </font>
    <font>
      <sz val="8"/>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rgb="FFFFFFFF"/>
        <bgColor indexed="64"/>
      </patternFill>
    </fill>
  </fills>
  <borders count="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11" fillId="0" borderId="0"/>
  </cellStyleXfs>
  <cellXfs count="58">
    <xf numFmtId="0" fontId="0" fillId="0" borderId="0" xfId="0"/>
    <xf numFmtId="0" fontId="13" fillId="0" borderId="0" xfId="0" applyFont="1" applyAlignment="1">
      <alignment horizontal="right"/>
    </xf>
    <xf numFmtId="0" fontId="0" fillId="0" borderId="0" xfId="0" applyBorder="1"/>
    <xf numFmtId="0" fontId="0" fillId="0" borderId="0" xfId="0" applyAlignment="1">
      <alignment vertical="top" wrapText="1"/>
    </xf>
    <xf numFmtId="0" fontId="5" fillId="0" borderId="0" xfId="1" applyNumberFormat="1" applyFont="1" applyFill="1" applyBorder="1" applyAlignment="1" applyProtection="1">
      <alignment vertical="top" wrapText="1"/>
    </xf>
    <xf numFmtId="0" fontId="4" fillId="0" borderId="0" xfId="1" applyNumberFormat="1" applyFont="1" applyFill="1" applyBorder="1" applyAlignment="1" applyProtection="1">
      <alignment horizontal="right" vertical="top" wrapText="1"/>
    </xf>
    <xf numFmtId="0" fontId="7" fillId="0" borderId="0" xfId="0" applyFont="1" applyAlignment="1"/>
    <xf numFmtId="0" fontId="8" fillId="0" borderId="0" xfId="1" applyNumberFormat="1" applyFont="1" applyFill="1" applyBorder="1" applyAlignment="1" applyProtection="1"/>
    <xf numFmtId="0" fontId="0" fillId="0" borderId="0" xfId="0" applyAlignment="1"/>
    <xf numFmtId="0" fontId="9" fillId="0" borderId="0" xfId="1" applyNumberFormat="1" applyFont="1" applyFill="1" applyBorder="1" applyAlignment="1" applyProtection="1"/>
    <xf numFmtId="0" fontId="9" fillId="0" borderId="0" xfId="0" applyFont="1"/>
    <xf numFmtId="0" fontId="10" fillId="0" borderId="0" xfId="1" applyFont="1" applyAlignment="1">
      <alignment horizontal="center" vertical="top"/>
    </xf>
    <xf numFmtId="0" fontId="9" fillId="0" borderId="0" xfId="0" applyFont="1" applyAlignment="1"/>
    <xf numFmtId="0" fontId="10" fillId="0" borderId="0" xfId="0" applyFont="1" applyAlignment="1">
      <alignment horizontal="justify" vertical="top" wrapText="1"/>
    </xf>
    <xf numFmtId="0" fontId="5" fillId="0" borderId="0" xfId="2" applyFont="1" applyFill="1" applyAlignment="1">
      <alignment horizontal="left" vertical="center"/>
    </xf>
    <xf numFmtId="0" fontId="12" fillId="0" borderId="0" xfId="0" applyFont="1" applyFill="1" applyBorder="1"/>
    <xf numFmtId="0" fontId="5" fillId="0" borderId="0" xfId="0" applyFont="1"/>
    <xf numFmtId="0" fontId="5" fillId="0" borderId="0" xfId="0" applyFont="1" applyBorder="1"/>
    <xf numFmtId="0" fontId="0" fillId="0" borderId="0" xfId="0" applyFont="1" applyFill="1" applyBorder="1"/>
    <xf numFmtId="0" fontId="12" fillId="0" borderId="1" xfId="0" applyFont="1" applyFill="1" applyBorder="1"/>
    <xf numFmtId="0" fontId="5" fillId="0" borderId="1" xfId="0" applyFont="1" applyBorder="1"/>
    <xf numFmtId="0" fontId="0" fillId="0" borderId="1" xfId="0" applyBorder="1"/>
    <xf numFmtId="0" fontId="0" fillId="0" borderId="1" xfId="0" applyFont="1" applyFill="1" applyBorder="1"/>
    <xf numFmtId="0" fontId="5" fillId="0" borderId="2" xfId="2" applyFont="1" applyFill="1" applyBorder="1" applyAlignment="1">
      <alignment horizontal="left" vertical="center"/>
    </xf>
    <xf numFmtId="0" fontId="0" fillId="0" borderId="0" xfId="0" applyFont="1" applyFill="1"/>
    <xf numFmtId="0" fontId="5" fillId="0" borderId="0" xfId="0" applyFont="1" applyFill="1" applyBorder="1"/>
    <xf numFmtId="0" fontId="5" fillId="0" borderId="1" xfId="2" applyFont="1" applyFill="1" applyBorder="1" applyAlignment="1">
      <alignment horizontal="left" vertical="center"/>
    </xf>
    <xf numFmtId="0" fontId="5" fillId="0" borderId="1" xfId="0" applyFont="1" applyFill="1" applyBorder="1"/>
    <xf numFmtId="0" fontId="5" fillId="0" borderId="2" xfId="0" applyFont="1" applyFill="1" applyBorder="1" applyAlignment="1"/>
    <xf numFmtId="0" fontId="5" fillId="0" borderId="0" xfId="0" applyFont="1" applyFill="1" applyBorder="1" applyAlignment="1">
      <alignment horizontal="left"/>
    </xf>
    <xf numFmtId="0" fontId="5" fillId="0" borderId="1" xfId="0" applyFont="1" applyFill="1" applyBorder="1" applyAlignment="1"/>
    <xf numFmtId="0" fontId="18" fillId="0" borderId="0" xfId="0" applyFont="1" applyAlignment="1">
      <alignment wrapText="1"/>
    </xf>
    <xf numFmtId="0" fontId="14" fillId="0" borderId="0" xfId="0" applyFont="1" applyAlignment="1">
      <alignment wrapText="1"/>
    </xf>
    <xf numFmtId="0" fontId="4" fillId="0" borderId="0" xfId="1" applyNumberFormat="1" applyFont="1" applyFill="1" applyBorder="1" applyAlignment="1" applyProtection="1">
      <alignment horizontal="right" vertical="top" wrapText="1"/>
    </xf>
    <xf numFmtId="0" fontId="0" fillId="0" borderId="0" xfId="0" applyAlignment="1">
      <alignment vertical="top" wrapText="1"/>
    </xf>
    <xf numFmtId="0" fontId="17" fillId="0" borderId="0" xfId="0" applyFont="1" applyAlignment="1">
      <alignment wrapText="1"/>
    </xf>
    <xf numFmtId="2" fontId="0" fillId="0" borderId="0" xfId="0" applyNumberFormat="1"/>
    <xf numFmtId="3" fontId="19" fillId="0" borderId="0" xfId="0" applyNumberFormat="1" applyFont="1" applyBorder="1" applyAlignment="1">
      <alignment horizontal="right" vertical="center" wrapText="1"/>
    </xf>
    <xf numFmtId="2" fontId="20" fillId="0" borderId="0" xfId="0" applyNumberFormat="1" applyFont="1" applyBorder="1" applyAlignment="1">
      <alignment horizontal="right" wrapText="1"/>
    </xf>
    <xf numFmtId="2" fontId="20" fillId="0" borderId="0" xfId="0" applyNumberFormat="1" applyFont="1" applyAlignment="1">
      <alignment horizontal="right" wrapText="1"/>
    </xf>
    <xf numFmtId="0" fontId="4" fillId="0" borderId="0" xfId="1" applyNumberFormat="1" applyFont="1" applyFill="1" applyBorder="1" applyAlignment="1" applyProtection="1">
      <alignment horizontal="right" vertical="top" wrapText="1"/>
    </xf>
    <xf numFmtId="0" fontId="6" fillId="2" borderId="0"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left" vertical="center" wrapText="1"/>
    </xf>
    <xf numFmtId="0" fontId="16" fillId="0" borderId="0" xfId="0" applyFont="1" applyAlignment="1">
      <alignment horizontal="center"/>
    </xf>
    <xf numFmtId="0" fontId="0" fillId="0" borderId="3" xfId="0"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0" xfId="0" applyFont="1" applyBorder="1" applyAlignment="1">
      <alignment horizontal="left"/>
    </xf>
    <xf numFmtId="0" fontId="15" fillId="0" borderId="0" xfId="0" applyFont="1" applyAlignment="1">
      <alignment horizontal="left"/>
    </xf>
    <xf numFmtId="0" fontId="14" fillId="0" borderId="0" xfId="0" applyFont="1" applyAlignment="1">
      <alignment horizontal="center" wrapText="1"/>
    </xf>
    <xf numFmtId="0" fontId="14" fillId="0" borderId="0" xfId="0" applyFont="1" applyBorder="1" applyAlignment="1">
      <alignment horizontal="center" wrapText="1"/>
    </xf>
    <xf numFmtId="3" fontId="5" fillId="0" borderId="0" xfId="0" applyNumberFormat="1" applyFont="1" applyBorder="1" applyAlignment="1">
      <alignment horizontal="right" vertical="center" wrapText="1"/>
    </xf>
    <xf numFmtId="3" fontId="5" fillId="0" borderId="0"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3" fontId="19"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2" fontId="20" fillId="0" borderId="1" xfId="0" applyNumberFormat="1" applyFont="1" applyBorder="1" applyAlignment="1">
      <alignment horizontal="right" wrapText="1"/>
    </xf>
    <xf numFmtId="0" fontId="18" fillId="0" borderId="1" xfId="0" applyFont="1" applyBorder="1" applyAlignment="1">
      <alignment wrapText="1"/>
    </xf>
  </cellXfs>
  <cellStyles count="3">
    <cellStyle name="Обычный" xfId="0" builtinId="0"/>
    <cellStyle name="Обычный 2" xfId="1"/>
    <cellStyle name="Обычный_05_19"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533400</xdr:colOff>
      <xdr:row>3</xdr:row>
      <xdr:rowOff>134358</xdr:rowOff>
    </xdr:to>
    <xdr:pic>
      <xdr:nvPicPr>
        <xdr:cNvPr id="6" name="Рисунок 4" descr="C:\Users\a.naurzbekova\Desktop\2023 НОВЫЙ ЛОГОТИП БНС\2 шаг новый вариант логотипа во всех форматах\Group 54.png"/>
        <xdr:cNvPicPr>
          <a:picLocks noChangeAspect="1" noChangeArrowheads="1"/>
        </xdr:cNvPicPr>
      </xdr:nvPicPr>
      <xdr:blipFill>
        <a:blip xmlns:r="http://schemas.openxmlformats.org/officeDocument/2006/relationships" r:embed="rId1"/>
        <a:srcRect/>
        <a:stretch>
          <a:fillRect/>
        </a:stretch>
      </xdr:blipFill>
      <xdr:spPr bwMode="auto">
        <a:xfrm>
          <a:off x="0" y="0"/>
          <a:ext cx="3819525" cy="7058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G18"/>
  <sheetViews>
    <sheetView workbookViewId="0">
      <selection activeCell="E4" sqref="E4"/>
    </sheetView>
  </sheetViews>
  <sheetFormatPr defaultRowHeight="15"/>
  <cols>
    <col min="1" max="5" width="16.42578125" customWidth="1"/>
  </cols>
  <sheetData>
    <row r="6" spans="1:7" ht="18.75" customHeight="1">
      <c r="A6" s="40" t="s">
        <v>38</v>
      </c>
      <c r="B6" s="40"/>
      <c r="C6" s="40"/>
      <c r="D6" s="40"/>
      <c r="E6" s="40"/>
      <c r="F6" s="40"/>
      <c r="G6" s="40"/>
    </row>
    <row r="7" spans="1:7" ht="21.75" customHeight="1">
      <c r="A7" s="40" t="s">
        <v>39</v>
      </c>
      <c r="B7" s="40"/>
      <c r="C7" s="40"/>
      <c r="D7" s="40"/>
      <c r="E7" s="40"/>
      <c r="F7" s="34"/>
      <c r="G7" s="34"/>
    </row>
    <row r="8" spans="1:7" ht="18.75">
      <c r="A8" s="4"/>
      <c r="B8" s="4"/>
      <c r="C8" s="4"/>
      <c r="D8" s="4"/>
      <c r="E8" s="33"/>
      <c r="F8" s="34"/>
      <c r="G8" s="34"/>
    </row>
    <row r="9" spans="1:7" ht="18.75">
      <c r="A9" s="4"/>
      <c r="B9" s="4"/>
      <c r="C9" s="4"/>
      <c r="D9" s="4"/>
      <c r="E9" s="5"/>
      <c r="F9" s="3"/>
      <c r="G9" s="3"/>
    </row>
    <row r="10" spans="1:7">
      <c r="A10" s="41" t="s">
        <v>33</v>
      </c>
      <c r="B10" s="41"/>
      <c r="C10" s="41"/>
      <c r="D10" s="41"/>
      <c r="E10" s="41"/>
      <c r="F10" s="41"/>
      <c r="G10" s="6"/>
    </row>
    <row r="11" spans="1:7">
      <c r="A11" s="41"/>
      <c r="B11" s="41"/>
      <c r="C11" s="41"/>
      <c r="D11" s="41"/>
      <c r="E11" s="41"/>
      <c r="F11" s="41"/>
      <c r="G11" s="6"/>
    </row>
    <row r="12" spans="1:7" ht="29.25" customHeight="1">
      <c r="A12" s="41"/>
      <c r="B12" s="41"/>
      <c r="C12" s="41"/>
      <c r="D12" s="41"/>
      <c r="E12" s="41"/>
      <c r="F12" s="41"/>
      <c r="G12" s="6"/>
    </row>
    <row r="13" spans="1:7" ht="18.75">
      <c r="A13" s="7" t="s">
        <v>40</v>
      </c>
      <c r="B13" s="8"/>
      <c r="C13" s="8"/>
      <c r="D13" s="8"/>
      <c r="E13" s="8"/>
      <c r="F13" s="8"/>
      <c r="G13" s="8"/>
    </row>
    <row r="14" spans="1:7">
      <c r="A14" s="8"/>
      <c r="B14" s="8"/>
      <c r="C14" s="8"/>
      <c r="D14" s="8"/>
      <c r="E14" s="8"/>
      <c r="F14" s="8"/>
      <c r="G14" s="8"/>
    </row>
    <row r="15" spans="1:7">
      <c r="A15" s="8"/>
      <c r="B15" s="8"/>
      <c r="C15" s="8"/>
      <c r="D15" s="8"/>
      <c r="E15" s="8"/>
      <c r="F15" s="8"/>
      <c r="G15" s="8"/>
    </row>
    <row r="16" spans="1:7">
      <c r="A16" s="8"/>
      <c r="B16" s="8"/>
      <c r="C16" s="8"/>
      <c r="D16" s="8"/>
      <c r="E16" s="8"/>
      <c r="F16" s="8"/>
      <c r="G16" s="8"/>
    </row>
    <row r="17" spans="1:7">
      <c r="A17" s="9"/>
      <c r="B17" s="9"/>
      <c r="C17" s="9"/>
      <c r="D17" s="9"/>
      <c r="E17" s="9"/>
      <c r="F17" s="9"/>
      <c r="G17" s="8"/>
    </row>
    <row r="18" spans="1:7" ht="18.75">
      <c r="A18" s="42" t="s">
        <v>34</v>
      </c>
      <c r="B18" s="42"/>
      <c r="C18" s="42"/>
      <c r="D18" s="42"/>
      <c r="E18" s="42"/>
      <c r="F18" s="8"/>
      <c r="G18" s="8"/>
    </row>
  </sheetData>
  <mergeCells count="5">
    <mergeCell ref="A6:E6"/>
    <mergeCell ref="F6:G6"/>
    <mergeCell ref="A7:E7"/>
    <mergeCell ref="A10:F12"/>
    <mergeCell ref="A18:E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B3"/>
  <sheetViews>
    <sheetView workbookViewId="0">
      <selection activeCell="B3" sqref="B3"/>
    </sheetView>
  </sheetViews>
  <sheetFormatPr defaultRowHeight="15"/>
  <cols>
    <col min="2" max="2" width="68.85546875" customWidth="1"/>
  </cols>
  <sheetData>
    <row r="1" spans="1:2">
      <c r="A1" s="10"/>
      <c r="B1" s="11" t="s">
        <v>13</v>
      </c>
    </row>
    <row r="2" spans="1:2">
      <c r="A2" s="10"/>
      <c r="B2" s="12"/>
    </row>
    <row r="3" spans="1:2" ht="63.75">
      <c r="A3" s="10"/>
      <c r="B3" s="13"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47"/>
  <sheetViews>
    <sheetView tabSelected="1" workbookViewId="0">
      <selection activeCell="I9" sqref="I9"/>
    </sheetView>
  </sheetViews>
  <sheetFormatPr defaultRowHeight="15"/>
  <cols>
    <col min="1" max="1" width="20.85546875" customWidth="1"/>
    <col min="2" max="8" width="10.5703125" customWidth="1"/>
  </cols>
  <sheetData>
    <row r="1" spans="1:9">
      <c r="A1" s="43" t="s">
        <v>41</v>
      </c>
      <c r="B1" s="43"/>
      <c r="C1" s="43"/>
      <c r="D1" s="43"/>
      <c r="E1" s="43"/>
      <c r="F1" s="43"/>
      <c r="G1" s="43"/>
      <c r="H1" s="43"/>
    </row>
    <row r="2" spans="1:9" ht="15.75" customHeight="1">
      <c r="A2" s="43" t="s">
        <v>16</v>
      </c>
      <c r="B2" s="43"/>
      <c r="C2" s="43"/>
      <c r="D2" s="43"/>
      <c r="E2" s="43"/>
      <c r="F2" s="43"/>
      <c r="G2" s="43"/>
      <c r="H2" s="43"/>
    </row>
    <row r="3" spans="1:9">
      <c r="H3" s="1" t="s">
        <v>14</v>
      </c>
    </row>
    <row r="4" spans="1:9" ht="15" customHeight="1">
      <c r="A4" s="44"/>
      <c r="B4" s="45" t="s">
        <v>44</v>
      </c>
      <c r="C4" s="45" t="s">
        <v>0</v>
      </c>
      <c r="D4" s="45" t="s">
        <v>1</v>
      </c>
      <c r="E4" s="45"/>
      <c r="F4" s="45" t="s">
        <v>42</v>
      </c>
      <c r="G4" s="45" t="s">
        <v>2</v>
      </c>
      <c r="H4" s="46"/>
      <c r="I4" s="2"/>
    </row>
    <row r="5" spans="1:9">
      <c r="A5" s="44"/>
      <c r="B5" s="45"/>
      <c r="C5" s="45"/>
      <c r="D5" s="45"/>
      <c r="E5" s="45"/>
      <c r="F5" s="45"/>
      <c r="G5" s="45"/>
      <c r="H5" s="46"/>
      <c r="I5" s="2"/>
    </row>
    <row r="6" spans="1:9">
      <c r="A6" s="44"/>
      <c r="B6" s="45"/>
      <c r="C6" s="45"/>
      <c r="D6" s="45" t="s">
        <v>3</v>
      </c>
      <c r="E6" s="45" t="s">
        <v>4</v>
      </c>
      <c r="F6" s="45"/>
      <c r="G6" s="45" t="s">
        <v>10</v>
      </c>
      <c r="H6" s="46" t="s">
        <v>5</v>
      </c>
      <c r="I6" s="2"/>
    </row>
    <row r="7" spans="1:9">
      <c r="A7" s="44"/>
      <c r="B7" s="45"/>
      <c r="C7" s="45"/>
      <c r="D7" s="45"/>
      <c r="E7" s="45"/>
      <c r="F7" s="45"/>
      <c r="G7" s="45"/>
      <c r="H7" s="46"/>
      <c r="I7" s="2"/>
    </row>
    <row r="8" spans="1:9">
      <c r="A8" s="50" t="s">
        <v>6</v>
      </c>
      <c r="B8" s="50"/>
      <c r="C8" s="50"/>
      <c r="D8" s="50"/>
      <c r="E8" s="50"/>
      <c r="F8" s="50"/>
      <c r="G8" s="50"/>
      <c r="H8" s="50"/>
    </row>
    <row r="9" spans="1:9">
      <c r="A9" s="35" t="s">
        <v>17</v>
      </c>
      <c r="B9" s="51">
        <v>698726</v>
      </c>
      <c r="C9" s="37">
        <f>F9-B9</f>
        <v>381</v>
      </c>
      <c r="D9" s="37">
        <v>2615</v>
      </c>
      <c r="E9" s="37">
        <v>-2234</v>
      </c>
      <c r="F9" s="51">
        <v>699107</v>
      </c>
      <c r="G9" s="38">
        <f>F9/B9*100-100</f>
        <v>5.4527812046487156E-2</v>
      </c>
      <c r="H9" s="37">
        <f>(F9+B9)/2</f>
        <v>698916.5</v>
      </c>
      <c r="I9" s="36"/>
    </row>
    <row r="10" spans="1:9">
      <c r="A10" s="31" t="s">
        <v>18</v>
      </c>
      <c r="B10" s="51">
        <v>201670</v>
      </c>
      <c r="C10" s="37">
        <f t="shared" ref="C10:C19" si="0">F10-B10</f>
        <v>582</v>
      </c>
      <c r="D10" s="37">
        <v>781</v>
      </c>
      <c r="E10" s="37">
        <v>-199</v>
      </c>
      <c r="F10" s="51">
        <v>202252</v>
      </c>
      <c r="G10" s="39">
        <f t="shared" ref="G10:G19" si="1">(F10/B10*100)-100</f>
        <v>0.28859027123517933</v>
      </c>
      <c r="H10" s="37">
        <f t="shared" ref="H10:H19" si="2">(F10+B10)/2</f>
        <v>201961</v>
      </c>
      <c r="I10" s="36"/>
    </row>
    <row r="11" spans="1:9">
      <c r="A11" s="31" t="s">
        <v>19</v>
      </c>
      <c r="B11" s="51">
        <v>31318</v>
      </c>
      <c r="C11" s="37">
        <f t="shared" si="0"/>
        <v>-18</v>
      </c>
      <c r="D11" s="37">
        <v>31</v>
      </c>
      <c r="E11" s="37">
        <v>-49</v>
      </c>
      <c r="F11" s="51">
        <v>31300</v>
      </c>
      <c r="G11" s="39">
        <f t="shared" si="1"/>
        <v>-5.7474934542440792E-2</v>
      </c>
      <c r="H11" s="37">
        <f t="shared" si="2"/>
        <v>31309</v>
      </c>
      <c r="I11" s="36"/>
    </row>
    <row r="12" spans="1:9">
      <c r="A12" s="31" t="s">
        <v>20</v>
      </c>
      <c r="B12" s="51">
        <v>37279</v>
      </c>
      <c r="C12" s="37">
        <f t="shared" si="0"/>
        <v>-66</v>
      </c>
      <c r="D12" s="37">
        <v>99</v>
      </c>
      <c r="E12" s="37">
        <v>-164</v>
      </c>
      <c r="F12" s="51">
        <v>37213</v>
      </c>
      <c r="G12" s="39">
        <f t="shared" si="1"/>
        <v>-0.17704337562702221</v>
      </c>
      <c r="H12" s="37">
        <f t="shared" si="2"/>
        <v>37246</v>
      </c>
      <c r="I12" s="36"/>
    </row>
    <row r="13" spans="1:9">
      <c r="A13" s="31" t="s">
        <v>21</v>
      </c>
      <c r="B13" s="51">
        <v>75203</v>
      </c>
      <c r="C13" s="37">
        <f t="shared" si="0"/>
        <v>-29</v>
      </c>
      <c r="D13" s="37">
        <v>235</v>
      </c>
      <c r="E13" s="37">
        <v>-264</v>
      </c>
      <c r="F13" s="51">
        <v>75174</v>
      </c>
      <c r="G13" s="39">
        <f t="shared" si="1"/>
        <v>-3.8562291397951753E-2</v>
      </c>
      <c r="H13" s="37">
        <f t="shared" si="2"/>
        <v>75188.5</v>
      </c>
      <c r="I13" s="36"/>
    </row>
    <row r="14" spans="1:9">
      <c r="A14" s="31" t="s">
        <v>22</v>
      </c>
      <c r="B14" s="51">
        <v>52379</v>
      </c>
      <c r="C14" s="37">
        <f t="shared" si="0"/>
        <v>-19</v>
      </c>
      <c r="D14" s="37">
        <v>169</v>
      </c>
      <c r="E14" s="37">
        <v>-188</v>
      </c>
      <c r="F14" s="51">
        <v>52360</v>
      </c>
      <c r="G14" s="39">
        <f t="shared" si="1"/>
        <v>-3.6274079306593876E-2</v>
      </c>
      <c r="H14" s="37">
        <f t="shared" si="2"/>
        <v>52369.5</v>
      </c>
      <c r="I14" s="36"/>
    </row>
    <row r="15" spans="1:9">
      <c r="A15" s="31" t="s">
        <v>23</v>
      </c>
      <c r="B15" s="51">
        <v>44608</v>
      </c>
      <c r="C15" s="37">
        <f t="shared" si="0"/>
        <v>-128</v>
      </c>
      <c r="D15" s="37">
        <v>206</v>
      </c>
      <c r="E15" s="37">
        <v>-334</v>
      </c>
      <c r="F15" s="51">
        <v>44480</v>
      </c>
      <c r="G15" s="39">
        <f t="shared" si="1"/>
        <v>-0.28694404591105638</v>
      </c>
      <c r="H15" s="37">
        <f t="shared" si="2"/>
        <v>44544</v>
      </c>
      <c r="I15" s="36"/>
    </row>
    <row r="16" spans="1:9">
      <c r="A16" s="31" t="s">
        <v>24</v>
      </c>
      <c r="B16" s="51">
        <v>42166</v>
      </c>
      <c r="C16" s="37">
        <f t="shared" si="0"/>
        <v>37</v>
      </c>
      <c r="D16" s="37">
        <v>155</v>
      </c>
      <c r="E16" s="37">
        <v>-118</v>
      </c>
      <c r="F16" s="51">
        <v>42203</v>
      </c>
      <c r="G16" s="39">
        <f t="shared" si="1"/>
        <v>8.774842289996343E-2</v>
      </c>
      <c r="H16" s="37">
        <f t="shared" si="2"/>
        <v>42184.5</v>
      </c>
      <c r="I16" s="36"/>
    </row>
    <row r="17" spans="1:9">
      <c r="A17" s="31" t="s">
        <v>25</v>
      </c>
      <c r="B17" s="51">
        <v>40371</v>
      </c>
      <c r="C17" s="37">
        <f t="shared" si="0"/>
        <v>-58</v>
      </c>
      <c r="D17" s="37">
        <v>75</v>
      </c>
      <c r="E17" s="37">
        <v>-134</v>
      </c>
      <c r="F17" s="51">
        <v>40313</v>
      </c>
      <c r="G17" s="39">
        <f t="shared" si="1"/>
        <v>-0.14366748408511398</v>
      </c>
      <c r="H17" s="37">
        <f t="shared" si="2"/>
        <v>40342</v>
      </c>
      <c r="I17" s="36"/>
    </row>
    <row r="18" spans="1:9">
      <c r="A18" s="31" t="s">
        <v>26</v>
      </c>
      <c r="B18" s="51">
        <v>133837</v>
      </c>
      <c r="C18" s="37">
        <f t="shared" si="0"/>
        <v>132</v>
      </c>
      <c r="D18" s="37">
        <v>750</v>
      </c>
      <c r="E18" s="37">
        <v>-619</v>
      </c>
      <c r="F18" s="51">
        <v>133969</v>
      </c>
      <c r="G18" s="39">
        <f t="shared" si="1"/>
        <v>9.8627434864795305E-2</v>
      </c>
      <c r="H18" s="37">
        <f t="shared" si="2"/>
        <v>133903</v>
      </c>
      <c r="I18" s="36"/>
    </row>
    <row r="19" spans="1:9">
      <c r="A19" s="31" t="s">
        <v>27</v>
      </c>
      <c r="B19" s="51">
        <v>39895</v>
      </c>
      <c r="C19" s="37">
        <f t="shared" si="0"/>
        <v>-52</v>
      </c>
      <c r="D19" s="37">
        <v>114</v>
      </c>
      <c r="E19" s="37">
        <v>-165</v>
      </c>
      <c r="F19" s="51">
        <v>39843</v>
      </c>
      <c r="G19" s="39">
        <f t="shared" si="1"/>
        <v>-0.13034214813886535</v>
      </c>
      <c r="H19" s="37">
        <f t="shared" si="2"/>
        <v>39869</v>
      </c>
      <c r="I19" s="36"/>
    </row>
    <row r="20" spans="1:9">
      <c r="A20" s="49" t="s">
        <v>7</v>
      </c>
      <c r="B20" s="49"/>
      <c r="C20" s="49"/>
      <c r="D20" s="49"/>
      <c r="E20" s="49"/>
      <c r="F20" s="49"/>
      <c r="G20" s="49"/>
      <c r="H20" s="49"/>
    </row>
    <row r="21" spans="1:9">
      <c r="A21" s="32" t="s">
        <v>28</v>
      </c>
      <c r="B21" s="52">
        <v>310599</v>
      </c>
      <c r="C21" s="37">
        <f>F21-B21</f>
        <v>127</v>
      </c>
      <c r="D21" s="37">
        <v>1081</v>
      </c>
      <c r="E21" s="37">
        <v>-958</v>
      </c>
      <c r="F21" s="51">
        <v>310726</v>
      </c>
      <c r="G21" s="39">
        <f>(F21/B21*100)-100</f>
        <v>4.0888734348797584E-2</v>
      </c>
      <c r="H21" s="37">
        <f>(F21+B21)/2</f>
        <v>310662.5</v>
      </c>
      <c r="I21" s="36"/>
    </row>
    <row r="22" spans="1:9">
      <c r="A22" s="31" t="s">
        <v>18</v>
      </c>
      <c r="B22" s="52">
        <v>168711</v>
      </c>
      <c r="C22" s="37">
        <f t="shared" ref="C22:C27" si="3">F22-B22</f>
        <v>203</v>
      </c>
      <c r="D22" s="37">
        <v>584</v>
      </c>
      <c r="E22" s="37">
        <v>-383</v>
      </c>
      <c r="F22" s="51">
        <v>168914</v>
      </c>
      <c r="G22" s="39">
        <f t="shared" ref="G22:G27" si="4">(F22/B22*100)-100</f>
        <v>0.12032410453379327</v>
      </c>
      <c r="H22" s="37">
        <f t="shared" ref="H22:H27" si="5">(F22+B22)/2</f>
        <v>168812.5</v>
      </c>
      <c r="I22" s="36"/>
    </row>
    <row r="23" spans="1:9">
      <c r="A23" s="31" t="s">
        <v>19</v>
      </c>
      <c r="B23" s="52">
        <v>30320</v>
      </c>
      <c r="C23" s="37">
        <f t="shared" si="3"/>
        <v>-12</v>
      </c>
      <c r="D23" s="37">
        <v>33</v>
      </c>
      <c r="E23" s="37">
        <v>-45</v>
      </c>
      <c r="F23" s="51">
        <v>30308</v>
      </c>
      <c r="G23" s="39">
        <f t="shared" si="4"/>
        <v>-3.9577836411609724E-2</v>
      </c>
      <c r="H23" s="37">
        <f t="shared" si="5"/>
        <v>30314</v>
      </c>
      <c r="I23" s="36"/>
    </row>
    <row r="24" spans="1:9">
      <c r="A24" s="31" t="s">
        <v>21</v>
      </c>
      <c r="B24" s="52">
        <v>21204</v>
      </c>
      <c r="C24" s="37">
        <f t="shared" si="3"/>
        <v>23</v>
      </c>
      <c r="D24" s="37">
        <v>103</v>
      </c>
      <c r="E24" s="37">
        <v>-80</v>
      </c>
      <c r="F24" s="51">
        <v>21227</v>
      </c>
      <c r="G24" s="39">
        <f t="shared" si="4"/>
        <v>0.10847009998113322</v>
      </c>
      <c r="H24" s="37">
        <f t="shared" si="5"/>
        <v>21215.5</v>
      </c>
      <c r="I24" s="36"/>
    </row>
    <row r="25" spans="1:9">
      <c r="A25" s="31" t="s">
        <v>25</v>
      </c>
      <c r="B25" s="52">
        <v>19531</v>
      </c>
      <c r="C25" s="37">
        <f t="shared" si="3"/>
        <v>-86</v>
      </c>
      <c r="D25" s="37">
        <v>36</v>
      </c>
      <c r="E25" s="37">
        <v>-124</v>
      </c>
      <c r="F25" s="51">
        <v>19445</v>
      </c>
      <c r="G25" s="39">
        <f t="shared" si="4"/>
        <v>-0.44032563616815423</v>
      </c>
      <c r="H25" s="37">
        <f t="shared" si="5"/>
        <v>19488</v>
      </c>
      <c r="I25" s="36"/>
    </row>
    <row r="26" spans="1:9">
      <c r="A26" s="31" t="s">
        <v>26</v>
      </c>
      <c r="B26" s="52">
        <v>52824</v>
      </c>
      <c r="C26" s="37">
        <f t="shared" si="3"/>
        <v>-11</v>
      </c>
      <c r="D26" s="37">
        <v>265</v>
      </c>
      <c r="E26" s="37">
        <v>-276</v>
      </c>
      <c r="F26" s="51">
        <v>52813</v>
      </c>
      <c r="G26" s="39">
        <f t="shared" si="4"/>
        <v>-2.0823867938815965E-2</v>
      </c>
      <c r="H26" s="37">
        <f t="shared" si="5"/>
        <v>52818.5</v>
      </c>
      <c r="I26" s="36"/>
    </row>
    <row r="27" spans="1:9">
      <c r="A27" s="31" t="s">
        <v>27</v>
      </c>
      <c r="B27" s="52">
        <v>18009</v>
      </c>
      <c r="C27" s="37">
        <f t="shared" si="3"/>
        <v>10</v>
      </c>
      <c r="D27" s="37">
        <v>60</v>
      </c>
      <c r="E27" s="37">
        <v>-50</v>
      </c>
      <c r="F27" s="51">
        <v>18019</v>
      </c>
      <c r="G27" s="39">
        <f t="shared" si="4"/>
        <v>5.5527791659713444E-2</v>
      </c>
      <c r="H27" s="37">
        <f t="shared" si="5"/>
        <v>18014</v>
      </c>
      <c r="I27" s="36"/>
    </row>
    <row r="28" spans="1:9">
      <c r="A28" s="49" t="s">
        <v>8</v>
      </c>
      <c r="B28" s="49"/>
      <c r="C28" s="49"/>
      <c r="D28" s="49"/>
      <c r="E28" s="49"/>
      <c r="F28" s="49"/>
      <c r="G28" s="49"/>
      <c r="H28" s="49"/>
    </row>
    <row r="29" spans="1:9">
      <c r="A29" s="32" t="s">
        <v>28</v>
      </c>
      <c r="B29" s="52">
        <v>388127</v>
      </c>
      <c r="C29" s="37">
        <f>F29-B29</f>
        <v>254</v>
      </c>
      <c r="D29" s="37">
        <v>1534</v>
      </c>
      <c r="E29" s="37">
        <v>-1276</v>
      </c>
      <c r="F29" s="51">
        <v>388381</v>
      </c>
      <c r="G29" s="39">
        <f>(F29/B29*100)-100</f>
        <v>6.5442496914670301E-2</v>
      </c>
      <c r="H29" s="37">
        <f>(F29+B29)/2</f>
        <v>388254</v>
      </c>
      <c r="I29" s="36"/>
    </row>
    <row r="30" spans="1:9">
      <c r="A30" s="31" t="s">
        <v>18</v>
      </c>
      <c r="B30" s="52">
        <v>32959</v>
      </c>
      <c r="C30" s="37">
        <f t="shared" ref="C30:C39" si="6">F30-B30</f>
        <v>379</v>
      </c>
      <c r="D30" s="37">
        <v>197</v>
      </c>
      <c r="E30" s="37">
        <v>184</v>
      </c>
      <c r="F30" s="51">
        <v>33338</v>
      </c>
      <c r="G30" s="39">
        <f t="shared" ref="G30:G39" si="7">(F30/B30*100)-100</f>
        <v>1.1499135289298863</v>
      </c>
      <c r="H30" s="37">
        <f t="shared" ref="H30:H39" si="8">(F30+B30)/2</f>
        <v>33148.5</v>
      </c>
      <c r="I30" s="36"/>
    </row>
    <row r="31" spans="1:9">
      <c r="A31" s="31" t="s">
        <v>19</v>
      </c>
      <c r="B31" s="52">
        <v>998</v>
      </c>
      <c r="C31" s="37">
        <f t="shared" si="6"/>
        <v>-6</v>
      </c>
      <c r="D31" s="37">
        <v>-2</v>
      </c>
      <c r="E31" s="37">
        <v>-4</v>
      </c>
      <c r="F31" s="51">
        <v>992</v>
      </c>
      <c r="G31" s="39">
        <f t="shared" si="7"/>
        <v>-0.6012024048096265</v>
      </c>
      <c r="H31" s="37">
        <f t="shared" si="8"/>
        <v>995</v>
      </c>
      <c r="I31" s="36"/>
    </row>
    <row r="32" spans="1:9">
      <c r="A32" s="31" t="s">
        <v>20</v>
      </c>
      <c r="B32" s="52">
        <v>37279</v>
      </c>
      <c r="C32" s="37">
        <f t="shared" si="6"/>
        <v>-66</v>
      </c>
      <c r="D32" s="37">
        <v>99</v>
      </c>
      <c r="E32" s="37">
        <v>-164</v>
      </c>
      <c r="F32" s="51">
        <v>37213</v>
      </c>
      <c r="G32" s="39">
        <f t="shared" si="7"/>
        <v>-0.17704337562702221</v>
      </c>
      <c r="H32" s="37">
        <f t="shared" si="8"/>
        <v>37246</v>
      </c>
      <c r="I32" s="36"/>
    </row>
    <row r="33" spans="1:10">
      <c r="A33" s="31" t="s">
        <v>21</v>
      </c>
      <c r="B33" s="52">
        <v>53999</v>
      </c>
      <c r="C33" s="37">
        <f t="shared" si="6"/>
        <v>-52</v>
      </c>
      <c r="D33" s="37">
        <v>132</v>
      </c>
      <c r="E33" s="37">
        <v>-184</v>
      </c>
      <c r="F33" s="51">
        <v>53947</v>
      </c>
      <c r="G33" s="39">
        <f t="shared" si="7"/>
        <v>-9.6298079594063779E-2</v>
      </c>
      <c r="H33" s="37">
        <f t="shared" si="8"/>
        <v>53973</v>
      </c>
      <c r="I33" s="36"/>
    </row>
    <row r="34" spans="1:10">
      <c r="A34" s="31" t="s">
        <v>22</v>
      </c>
      <c r="B34" s="52">
        <v>52379</v>
      </c>
      <c r="C34" s="37">
        <f t="shared" si="6"/>
        <v>-19</v>
      </c>
      <c r="D34" s="37">
        <v>169</v>
      </c>
      <c r="E34" s="37">
        <v>-188</v>
      </c>
      <c r="F34" s="51">
        <v>52360</v>
      </c>
      <c r="G34" s="39">
        <f t="shared" si="7"/>
        <v>-3.6274079306593876E-2</v>
      </c>
      <c r="H34" s="37">
        <f t="shared" si="8"/>
        <v>52369.5</v>
      </c>
      <c r="I34" s="36"/>
    </row>
    <row r="35" spans="1:10">
      <c r="A35" s="31" t="s">
        <v>23</v>
      </c>
      <c r="B35" s="52">
        <v>44608</v>
      </c>
      <c r="C35" s="37">
        <f t="shared" si="6"/>
        <v>-128</v>
      </c>
      <c r="D35" s="37">
        <v>206</v>
      </c>
      <c r="E35" s="37">
        <v>-334</v>
      </c>
      <c r="F35" s="51">
        <v>44480</v>
      </c>
      <c r="G35" s="39">
        <f t="shared" si="7"/>
        <v>-0.28694404591105638</v>
      </c>
      <c r="H35" s="37">
        <f t="shared" si="8"/>
        <v>44544</v>
      </c>
      <c r="I35" s="36"/>
    </row>
    <row r="36" spans="1:10">
      <c r="A36" s="31" t="s">
        <v>24</v>
      </c>
      <c r="B36" s="52">
        <v>42166</v>
      </c>
      <c r="C36" s="37">
        <f t="shared" si="6"/>
        <v>37</v>
      </c>
      <c r="D36" s="37">
        <v>155</v>
      </c>
      <c r="E36" s="37">
        <v>-118</v>
      </c>
      <c r="F36" s="51">
        <v>42203</v>
      </c>
      <c r="G36" s="39">
        <f t="shared" si="7"/>
        <v>8.774842289996343E-2</v>
      </c>
      <c r="H36" s="37">
        <f t="shared" si="8"/>
        <v>42184.5</v>
      </c>
      <c r="I36" s="36"/>
    </row>
    <row r="37" spans="1:10">
      <c r="A37" s="31" t="s">
        <v>25</v>
      </c>
      <c r="B37" s="52">
        <v>20840</v>
      </c>
      <c r="C37" s="37">
        <f t="shared" si="6"/>
        <v>28</v>
      </c>
      <c r="D37" s="37">
        <v>39</v>
      </c>
      <c r="E37" s="37">
        <v>-10</v>
      </c>
      <c r="F37" s="51">
        <v>20868</v>
      </c>
      <c r="G37" s="39">
        <f t="shared" si="7"/>
        <v>0.13435700575816156</v>
      </c>
      <c r="H37" s="37">
        <f t="shared" si="8"/>
        <v>20854</v>
      </c>
      <c r="I37" s="36"/>
    </row>
    <row r="38" spans="1:10">
      <c r="A38" s="31" t="s">
        <v>26</v>
      </c>
      <c r="B38" s="52">
        <v>81013</v>
      </c>
      <c r="C38" s="37">
        <f t="shared" si="6"/>
        <v>143</v>
      </c>
      <c r="D38" s="37">
        <v>485</v>
      </c>
      <c r="E38" s="37">
        <v>-343</v>
      </c>
      <c r="F38" s="51">
        <v>81156</v>
      </c>
      <c r="G38" s="39">
        <f t="shared" si="7"/>
        <v>0.17651488032784357</v>
      </c>
      <c r="H38" s="37">
        <f t="shared" si="8"/>
        <v>81084.5</v>
      </c>
      <c r="I38" s="36"/>
    </row>
    <row r="39" spans="1:10">
      <c r="A39" s="57" t="s">
        <v>27</v>
      </c>
      <c r="B39" s="53">
        <v>21886</v>
      </c>
      <c r="C39" s="54">
        <f t="shared" si="6"/>
        <v>-62</v>
      </c>
      <c r="D39" s="54">
        <v>54</v>
      </c>
      <c r="E39" s="54">
        <v>-115</v>
      </c>
      <c r="F39" s="55">
        <v>21824</v>
      </c>
      <c r="G39" s="56">
        <f t="shared" si="7"/>
        <v>-0.28328611898017186</v>
      </c>
      <c r="H39" s="54">
        <f t="shared" si="8"/>
        <v>21855</v>
      </c>
      <c r="I39" s="36"/>
    </row>
    <row r="40" spans="1:10">
      <c r="A40" s="47" t="s">
        <v>11</v>
      </c>
      <c r="B40" s="47"/>
      <c r="C40" s="47"/>
      <c r="D40" s="47"/>
      <c r="E40" s="47"/>
      <c r="F40" s="47"/>
      <c r="G40" s="47"/>
      <c r="H40" s="47"/>
    </row>
    <row r="41" spans="1:10">
      <c r="A41" s="48" t="s">
        <v>9</v>
      </c>
      <c r="B41" s="48"/>
      <c r="C41" s="48"/>
      <c r="D41" s="48"/>
      <c r="E41" s="48"/>
      <c r="F41" s="48"/>
      <c r="G41" s="48"/>
      <c r="H41" s="48"/>
    </row>
    <row r="43" spans="1:10">
      <c r="A43" s="14" t="s">
        <v>29</v>
      </c>
      <c r="B43" s="15"/>
      <c r="C43" s="15"/>
      <c r="D43" s="16"/>
      <c r="E43" s="16"/>
      <c r="F43" s="17"/>
      <c r="G43" s="17"/>
      <c r="H43" s="2"/>
      <c r="I43" s="18"/>
      <c r="J43" s="18"/>
    </row>
    <row r="44" spans="1:10">
      <c r="A44" s="14" t="s">
        <v>43</v>
      </c>
      <c r="B44" s="19"/>
      <c r="C44" s="20"/>
      <c r="D44" s="20"/>
      <c r="E44" s="20"/>
      <c r="F44" s="20"/>
      <c r="G44" s="20"/>
      <c r="H44" s="21"/>
    </row>
    <row r="45" spans="1:10">
      <c r="A45" s="23" t="s">
        <v>15</v>
      </c>
      <c r="B45" s="16"/>
      <c r="C45" s="28" t="s">
        <v>35</v>
      </c>
      <c r="D45" s="24"/>
      <c r="E45" s="24"/>
      <c r="F45" s="25" t="s">
        <v>32</v>
      </c>
      <c r="G45" s="24"/>
      <c r="H45" s="24"/>
    </row>
    <row r="46" spans="1:10">
      <c r="A46" s="14" t="s">
        <v>37</v>
      </c>
      <c r="B46" s="16"/>
      <c r="C46" s="29" t="s">
        <v>30</v>
      </c>
      <c r="D46" s="24"/>
      <c r="E46" s="24"/>
      <c r="F46" s="25" t="s">
        <v>30</v>
      </c>
      <c r="G46" s="24"/>
      <c r="H46" s="24"/>
    </row>
    <row r="47" spans="1:10">
      <c r="A47" s="26" t="s">
        <v>36</v>
      </c>
      <c r="B47" s="20"/>
      <c r="C47" s="30" t="s">
        <v>31</v>
      </c>
      <c r="D47" s="27"/>
      <c r="E47" s="20"/>
      <c r="F47" s="21"/>
      <c r="G47" s="22"/>
      <c r="H47" s="22"/>
    </row>
  </sheetData>
  <mergeCells count="17">
    <mergeCell ref="A40:H40"/>
    <mergeCell ref="A41:H41"/>
    <mergeCell ref="A28:H28"/>
    <mergeCell ref="A8:H8"/>
    <mergeCell ref="A20:H20"/>
    <mergeCell ref="A1:H1"/>
    <mergeCell ref="A2:H2"/>
    <mergeCell ref="A4:A7"/>
    <mergeCell ref="C4:C7"/>
    <mergeCell ref="D4:E5"/>
    <mergeCell ref="G4:H5"/>
    <mergeCell ref="D6:D7"/>
    <mergeCell ref="E6:E7"/>
    <mergeCell ref="H6:H7"/>
    <mergeCell ref="B4:B7"/>
    <mergeCell ref="F4:F7"/>
    <mergeCell ref="G6: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Мұқаба</vt:lpstr>
      <vt:lpstr>Әдіс.түсініктеме</vt: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d.sangylbaev</dc:creator>
  <cp:lastModifiedBy>A.Alimberdieva</cp:lastModifiedBy>
  <dcterms:created xsi:type="dcterms:W3CDTF">2023-01-04T08:56:36Z</dcterms:created>
  <dcterms:modified xsi:type="dcterms:W3CDTF">2023-07-13T06:15:48Z</dcterms:modified>
</cp:coreProperties>
</file>