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14130" yWindow="30" windowWidth="14685" windowHeight="11760" tabRatio="760" firstSheet="3" activeTab="3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Метадан" sheetId="36" r:id="rId4"/>
    <sheet name="Условные обознач" sheetId="37" r:id="rId5"/>
    <sheet name="По всем видам" sheetId="38" r:id="rId6"/>
    <sheet name="Железнодорожный" sheetId="31" r:id="rId7"/>
    <sheet name="Автомобильный" sheetId="32" r:id="rId8"/>
    <sheet name="Воздушный" sheetId="33" r:id="rId9"/>
    <sheet name="Внутренний водный" sheetId="35" r:id="rId10"/>
  </sheets>
  <externalReferences>
    <externalReference r:id="rId11"/>
  </externalReferences>
  <calcPr calcId="145621"/>
</workbook>
</file>

<file path=xl/calcChain.xml><?xml version="1.0" encoding="utf-8"?>
<calcChain xmlns="http://schemas.openxmlformats.org/spreadsheetml/2006/main">
  <c r="B2" i="38" l="1"/>
  <c r="A2" i="38"/>
  <c r="B2" i="35" l="1"/>
  <c r="A2" i="35"/>
  <c r="B2" i="33"/>
  <c r="A2" i="33"/>
  <c r="B2" i="32"/>
  <c r="A2" i="32"/>
  <c r="B2" i="31"/>
  <c r="A2" i="31"/>
  <c r="B2" i="30"/>
  <c r="A2" i="30"/>
</calcChain>
</file>

<file path=xl/sharedStrings.xml><?xml version="1.0" encoding="utf-8"?>
<sst xmlns="http://schemas.openxmlformats.org/spreadsheetml/2006/main" count="252" uniqueCount="77">
  <si>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</si>
  <si>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</si>
  <si>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</si>
  <si>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</si>
  <si>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</si>
  <si>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</si>
  <si>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</si>
  <si>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</si>
  <si>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</si>
  <si>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</si>
  <si>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</si>
  <si>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</si>
  <si>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</si>
  <si>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</si>
  <si>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</si>
  <si>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</si>
  <si>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</si>
  <si>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</si>
  <si>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</si>
  <si>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</si>
  <si>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</si>
  <si>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</si>
  <si>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</si>
  <si>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</si>
  <si>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</si>
  <si>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</si>
  <si>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</si>
  <si>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</si>
  <si>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</si>
  <si>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</si>
  <si>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</si>
  <si>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</si>
  <si>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</si>
  <si>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Департамент статистики услуг и энергетики</t>
  </si>
  <si>
    <t xml:space="preserve">Акишева Гулистан Темирхановна </t>
  </si>
  <si>
    <t>+7 7172749271</t>
  </si>
  <si>
    <t>g.akisheva@aspire.gov.kz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</si>
  <si>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</si>
  <si>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</si>
  <si>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</si>
  <si>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t>всеми видами автомобильного и городского электрического транспорта</t>
  </si>
  <si>
    <t>в том числе:</t>
  </si>
  <si>
    <t>автобусами</t>
  </si>
  <si>
    <t>такси</t>
  </si>
  <si>
    <t>Пассажирооборот</t>
  </si>
  <si>
    <t>Миллион пассажиро-километров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</si>
  <si>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по каждой позиции перевозки на расстояние перевозки; вычисляется раздельно по видам транспорта, сообщениям перевозок, другим признакам</t>
  </si>
  <si>
    <t>Основными источниками информации о пассажирообороте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 "</t>
  </si>
  <si>
    <t>С 2007 года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</si>
  <si>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</si>
  <si>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</si>
  <si>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</si>
  <si>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</si>
  <si>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</si>
  <si>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</si>
  <si>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</si>
  <si>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</si>
  <si>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</si>
  <si>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</si>
  <si>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</si>
  <si>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</si>
  <si>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x</t>
  </si>
  <si>
    <t xml:space="preserve"> </t>
  </si>
  <si>
    <t>С 2022 года</t>
  </si>
  <si>
    <t>Основными источниками информации о грузообороте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</si>
  <si>
    <t xml:space="preserve"> область Абай образована в 2022 году</t>
  </si>
  <si>
    <t>Отдел торговли и сферы услуг</t>
  </si>
  <si>
    <t>Толегенова Гульнар Турсункуловна</t>
  </si>
  <si>
    <t>g.tolegenova@aspire.gov.kz</t>
  </si>
  <si>
    <t>*Статистические данные по отрасли Транспорт с января 2023г.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</si>
  <si>
    <t>январь-
март</t>
  </si>
  <si>
    <t>январь-
май</t>
  </si>
  <si>
    <t>январь-
июнь</t>
  </si>
  <si>
    <t>январь-
июль</t>
  </si>
  <si>
    <t>Миллион п-километров,тыс п-км</t>
  </si>
  <si>
    <t>млн п-км</t>
  </si>
  <si>
    <t>тыс .п-км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</si>
</sst>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.0"/>
    <numFmt numFmtId="165" formatCode="#,##0.0"/>
    <numFmt numFmtId="166" formatCode="###\ ###\ ###\ ##0.0"/>
  </numFmts>
  <fonts count="26" x14ac:knownFonts="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0"/>
      <name val="Roboto"/>
      <charset val="204"/>
    </font>
    <font>
      <sz val="10"/>
      <color indexed="8"/>
      <name val="Roboto"/>
      <charset val="204"/>
    </font>
    <font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</cellStyleXfs>
  <cellXfs count="101">
    <xf numFmtId="0" fontId="0" fillId="0" borderId="0" xfId="0"/>
    <xf numFmtId="0" fontId="2" fillId="0" borderId="0" xfId="0" applyFont="1" applyFill="1"/>
    <xf numFmtId="0" fontId="3" fillId="0" borderId="0" xfId="0" applyFont="1"/>
    <xf numFmtId="0" fontId="15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Fill="1"/>
    <xf numFmtId="0" fontId="3" fillId="0" borderId="0" xfId="0" applyFont="1" applyAlignment="1">
      <alignment horizontal="justify"/>
    </xf>
    <xf numFmtId="0" fontId="9" fillId="0" borderId="0" xfId="0" applyFont="1" applyAlignment="1">
      <alignment horizontal="right"/>
    </xf>
    <xf numFmtId="0" fontId="16" fillId="0" borderId="0" xfId="0" applyFont="1"/>
    <xf numFmtId="0" fontId="16" fillId="0" borderId="0" xfId="0" applyFont="1" applyAlignment="1">
      <alignment vertical="center"/>
    </xf>
    <xf numFmtId="0" fontId="2" fillId="0" borderId="1" xfId="0" applyFont="1" applyBorder="1" applyAlignment="1">
      <alignment horizontal="right" vertical="top" wrapText="1"/>
    </xf>
    <xf numFmtId="0" fontId="17" fillId="0" borderId="2" xfId="0" applyFont="1" applyFill="1" applyBorder="1" applyAlignment="1">
      <alignment horizontal="center" vertical="top"/>
    </xf>
    <xf numFmtId="0" fontId="18" fillId="0" borderId="2" xfId="0" applyFont="1" applyFill="1" applyBorder="1" applyAlignment="1">
      <alignment vertical="top"/>
    </xf>
    <xf numFmtId="0" fontId="19" fillId="0" borderId="2" xfId="0" applyFont="1" applyFill="1" applyBorder="1" applyAlignment="1">
      <alignment vertical="top"/>
    </xf>
    <xf numFmtId="0" fontId="18" fillId="0" borderId="2" xfId="0" applyFont="1" applyFill="1" applyBorder="1" applyAlignment="1">
      <alignment horizontal="left" vertical="top"/>
    </xf>
    <xf numFmtId="0" fontId="19" fillId="0" borderId="2" xfId="0" applyFont="1" applyFill="1" applyBorder="1" applyAlignment="1">
      <alignment vertical="top" wrapText="1"/>
    </xf>
    <xf numFmtId="0" fontId="7" fillId="0" borderId="2" xfId="0" applyFont="1" applyFill="1" applyBorder="1" applyAlignment="1">
      <alignment vertical="top"/>
    </xf>
    <xf numFmtId="0" fontId="3" fillId="0" borderId="2" xfId="0" applyFont="1" applyFill="1" applyBorder="1" applyAlignment="1">
      <alignment vertical="top" wrapText="1"/>
    </xf>
    <xf numFmtId="0" fontId="19" fillId="0" borderId="2" xfId="0" applyFont="1" applyFill="1" applyBorder="1" applyAlignment="1">
      <alignment horizontal="left" vertical="top" wrapText="1"/>
    </xf>
    <xf numFmtId="0" fontId="18" fillId="0" borderId="2" xfId="0" applyFont="1" applyFill="1" applyBorder="1" applyAlignment="1">
      <alignment horizontal="left" vertical="center" readingOrder="1"/>
    </xf>
    <xf numFmtId="14" fontId="19" fillId="0" borderId="2" xfId="0" applyNumberFormat="1" applyFont="1" applyFill="1" applyBorder="1" applyAlignment="1">
      <alignment horizontal="left" vertical="top"/>
    </xf>
    <xf numFmtId="49" fontId="19" fillId="0" borderId="2" xfId="0" applyNumberFormat="1" applyFont="1" applyFill="1" applyBorder="1" applyAlignment="1">
      <alignment vertical="top"/>
    </xf>
    <xf numFmtId="0" fontId="20" fillId="0" borderId="0" xfId="0" applyFont="1" applyFill="1"/>
    <xf numFmtId="0" fontId="3" fillId="0" borderId="3" xfId="0" applyFont="1" applyBorder="1" applyAlignment="1">
      <alignment wrapText="1"/>
    </xf>
    <xf numFmtId="0" fontId="21" fillId="0" borderId="4" xfId="1" applyFont="1" applyFill="1" applyBorder="1" applyAlignment="1" applyProtection="1">
      <alignment wrapText="1"/>
    </xf>
    <xf numFmtId="0" fontId="2" fillId="0" borderId="0" xfId="0" applyFont="1" applyFill="1" applyBorder="1"/>
    <xf numFmtId="0" fontId="3" fillId="0" borderId="5" xfId="0" applyFont="1" applyBorder="1" applyAlignment="1">
      <alignment vertical="center"/>
    </xf>
    <xf numFmtId="0" fontId="3" fillId="0" borderId="0" xfId="0" applyFont="1" applyAlignment="1">
      <alignment wrapText="1"/>
    </xf>
    <xf numFmtId="165" fontId="3" fillId="0" borderId="0" xfId="0" applyNumberFormat="1" applyFont="1"/>
    <xf numFmtId="0" fontId="3" fillId="0" borderId="0" xfId="0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165" fontId="3" fillId="0" borderId="1" xfId="0" applyNumberFormat="1" applyFont="1" applyBorder="1" applyAlignment="1">
      <alignment horizontal="right" wrapText="1"/>
    </xf>
    <xf numFmtId="165" fontId="3" fillId="0" borderId="1" xfId="0" applyNumberFormat="1" applyFont="1" applyBorder="1"/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left" wrapText="1" indent="2"/>
    </xf>
    <xf numFmtId="0" fontId="3" fillId="0" borderId="0" xfId="0" applyFont="1" applyFill="1" applyAlignment="1">
      <alignment horizontal="right" wrapText="1"/>
    </xf>
    <xf numFmtId="0" fontId="3" fillId="0" borderId="1" xfId="0" applyFont="1" applyFill="1" applyBorder="1" applyAlignment="1">
      <alignment horizontal="left" wrapText="1" indent="2"/>
    </xf>
    <xf numFmtId="0" fontId="3" fillId="0" borderId="1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165" fontId="3" fillId="0" borderId="1" xfId="0" applyNumberFormat="1" applyFont="1" applyBorder="1" applyAlignment="1">
      <alignment horizontal="right"/>
    </xf>
    <xf numFmtId="165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6" fontId="12" fillId="0" borderId="0" xfId="0" applyNumberFormat="1" applyFont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166" fontId="12" fillId="0" borderId="1" xfId="0" applyNumberFormat="1" applyFont="1" applyBorder="1" applyAlignment="1">
      <alignment horizontal="right" wrapText="1"/>
    </xf>
    <xf numFmtId="166" fontId="3" fillId="0" borderId="1" xfId="0" applyNumberFormat="1" applyFont="1" applyBorder="1" applyAlignment="1">
      <alignment horizontal="right" wrapText="1"/>
    </xf>
    <xf numFmtId="0" fontId="19" fillId="0" borderId="2" xfId="0" applyFont="1" applyBorder="1" applyAlignment="1">
      <alignment horizontal="left" vertical="top"/>
    </xf>
    <xf numFmtId="0" fontId="19" fillId="0" borderId="2" xfId="0" applyFont="1" applyBorder="1" applyAlignment="1">
      <alignment vertical="top" wrapText="1"/>
    </xf>
    <xf numFmtId="166" fontId="3" fillId="0" borderId="0" xfId="0" applyNumberFormat="1" applyFont="1"/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1" fillId="0" borderId="2" xfId="1" applyFont="1" applyFill="1" applyBorder="1" applyAlignment="1" applyProtection="1">
      <alignment vertical="top" wrapText="1"/>
    </xf>
    <xf numFmtId="0" fontId="21" fillId="0" borderId="2" xfId="1" applyFont="1" applyFill="1" applyBorder="1" applyAlignment="1" applyProtection="1">
      <alignment horizontal="left" vertical="top"/>
    </xf>
    <xf numFmtId="0" fontId="3" fillId="0" borderId="0" xfId="0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166" fontId="12" fillId="0" borderId="0" xfId="0" applyNumberFormat="1" applyFont="1" applyBorder="1" applyAlignment="1">
      <alignment horizontal="right" wrapText="1"/>
    </xf>
    <xf numFmtId="165" fontId="3" fillId="0" borderId="0" xfId="0" applyNumberFormat="1" applyFont="1" applyBorder="1"/>
    <xf numFmtId="165" fontId="3" fillId="0" borderId="0" xfId="0" applyNumberFormat="1" applyFont="1" applyBorder="1" applyAlignment="1">
      <alignment horizontal="right"/>
    </xf>
    <xf numFmtId="166" fontId="3" fillId="0" borderId="0" xfId="0" applyNumberFormat="1" applyFont="1" applyBorder="1" applyAlignment="1">
      <alignment horizontal="right" wrapText="1"/>
    </xf>
    <xf numFmtId="166" fontId="22" fillId="0" borderId="1" xfId="0" applyNumberFormat="1" applyFont="1" applyBorder="1" applyAlignment="1">
      <alignment horizontal="right" wrapText="1"/>
    </xf>
    <xf numFmtId="0" fontId="0" fillId="0" borderId="3" xfId="0" applyBorder="1" applyAlignment="1">
      <alignment wrapText="1"/>
    </xf>
    <xf numFmtId="0" fontId="19" fillId="0" borderId="2" xfId="0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0" fontId="23" fillId="0" borderId="2" xfId="1" applyFont="1" applyFill="1" applyBorder="1" applyAlignment="1" applyProtection="1">
      <alignment vertical="top" wrapText="1"/>
    </xf>
    <xf numFmtId="0" fontId="23" fillId="0" borderId="2" xfId="1" applyFont="1" applyFill="1" applyBorder="1" applyAlignment="1" applyProtection="1">
      <alignment horizontal="left" vertical="top"/>
    </xf>
    <xf numFmtId="0" fontId="14" fillId="0" borderId="4" xfId="1" applyFill="1" applyBorder="1" applyAlignment="1" applyProtection="1">
      <alignment wrapText="1"/>
    </xf>
    <xf numFmtId="4" fontId="2" fillId="0" borderId="0" xfId="0" applyNumberFormat="1" applyFont="1" applyFill="1"/>
    <xf numFmtId="4" fontId="3" fillId="0" borderId="2" xfId="0" applyNumberFormat="1" applyFont="1" applyFill="1" applyBorder="1"/>
    <xf numFmtId="4" fontId="3" fillId="0" borderId="2" xfId="0" applyNumberFormat="1" applyFont="1" applyFill="1" applyBorder="1" applyAlignment="1">
      <alignment horizontal="center" wrapText="1"/>
    </xf>
    <xf numFmtId="4" fontId="3" fillId="0" borderId="2" xfId="0" applyNumberFormat="1" applyFont="1" applyFill="1" applyBorder="1" applyAlignment="1">
      <alignment horizontal="right" wrapText="1"/>
    </xf>
    <xf numFmtId="4" fontId="3" fillId="0" borderId="6" xfId="0" applyNumberFormat="1" applyFont="1" applyFill="1" applyBorder="1" applyAlignment="1">
      <alignment horizontal="center" wrapText="1"/>
    </xf>
    <xf numFmtId="4" fontId="3" fillId="0" borderId="0" xfId="0" applyNumberFormat="1" applyFont="1" applyFill="1" applyBorder="1"/>
    <xf numFmtId="4" fontId="3" fillId="0" borderId="0" xfId="0" applyNumberFormat="1" applyFont="1" applyFill="1"/>
    <xf numFmtId="1" fontId="3" fillId="0" borderId="0" xfId="0" applyNumberFormat="1" applyFont="1" applyFill="1" applyAlignment="1">
      <alignment wrapText="1"/>
    </xf>
    <xf numFmtId="4" fontId="3" fillId="0" borderId="0" xfId="0" applyNumberFormat="1" applyFont="1" applyFill="1" applyAlignment="1">
      <alignment horizontal="right"/>
    </xf>
    <xf numFmtId="0" fontId="0" fillId="0" borderId="0" xfId="0" applyFont="1"/>
    <xf numFmtId="1" fontId="3" fillId="0" borderId="0" xfId="0" applyNumberFormat="1" applyFont="1" applyFill="1" applyBorder="1" applyAlignment="1">
      <alignment wrapText="1"/>
    </xf>
    <xf numFmtId="4" fontId="3" fillId="0" borderId="0" xfId="0" applyNumberFormat="1" applyFont="1" applyFill="1" applyBorder="1" applyAlignment="1">
      <alignment wrapText="1"/>
    </xf>
    <xf numFmtId="4" fontId="3" fillId="0" borderId="0" xfId="0" applyNumberFormat="1" applyFont="1" applyFill="1" applyBorder="1" applyAlignment="1">
      <alignment horizontal="right"/>
    </xf>
    <xf numFmtId="1" fontId="3" fillId="0" borderId="1" xfId="0" applyNumberFormat="1" applyFont="1" applyFill="1" applyBorder="1" applyAlignment="1">
      <alignment wrapText="1"/>
    </xf>
    <xf numFmtId="4" fontId="3" fillId="0" borderId="1" xfId="0" applyNumberFormat="1" applyFont="1" applyFill="1" applyBorder="1" applyAlignment="1">
      <alignment wrapText="1"/>
    </xf>
    <xf numFmtId="4" fontId="3" fillId="0" borderId="1" xfId="0" applyNumberFormat="1" applyFont="1" applyFill="1" applyBorder="1"/>
    <xf numFmtId="4" fontId="3" fillId="0" borderId="1" xfId="0" applyNumberFormat="1" applyFont="1" applyFill="1" applyBorder="1" applyAlignment="1">
      <alignment horizontal="right"/>
    </xf>
    <xf numFmtId="4" fontId="20" fillId="0" borderId="0" xfId="0" applyNumberFormat="1" applyFont="1" applyFill="1"/>
    <xf numFmtId="4" fontId="7" fillId="0" borderId="0" xfId="0" applyNumberFormat="1" applyFont="1" applyFill="1" applyBorder="1" applyAlignment="1">
      <alignment horizontal="center"/>
    </xf>
    <xf numFmtId="4" fontId="24" fillId="0" borderId="1" xfId="0" applyNumberFormat="1" applyFont="1" applyBorder="1" applyAlignment="1">
      <alignment horizontal="right"/>
    </xf>
    <xf numFmtId="4" fontId="24" fillId="0" borderId="1" xfId="0" applyNumberFormat="1" applyFont="1" applyBorder="1"/>
    <xf numFmtId="4" fontId="24" fillId="0" borderId="1" xfId="0" applyNumberFormat="1" applyFont="1" applyFill="1" applyBorder="1"/>
    <xf numFmtId="0" fontId="3" fillId="0" borderId="0" xfId="0" applyFont="1" applyFill="1"/>
    <xf numFmtId="165" fontId="25" fillId="0" borderId="0" xfId="0" applyNumberFormat="1" applyFont="1" applyBorder="1" applyAlignment="1">
      <alignment horizontal="right" wrapText="1"/>
    </xf>
    <xf numFmtId="166" fontId="25" fillId="0" borderId="0" xfId="0" applyNumberFormat="1" applyFont="1" applyAlignment="1">
      <alignment horizontal="right" wrapText="1"/>
    </xf>
    <xf numFmtId="166" fontId="25" fillId="0" borderId="0" xfId="0" applyNumberFormat="1" applyFont="1" applyBorder="1" applyAlignment="1">
      <alignment horizontal="right" wrapText="1"/>
    </xf>
    <xf numFmtId="4" fontId="10" fillId="0" borderId="0" xfId="0" applyNumberFormat="1" applyFont="1" applyAlignment="1">
      <alignment vertical="top" wrapText="1"/>
    </xf>
    <xf numFmtId="4" fontId="10" fillId="0" borderId="0" xfId="0" applyNumberFormat="1" applyFont="1" applyFill="1" applyBorder="1" applyAlignment="1">
      <alignment horizontal="left" vertical="top" wrapText="1"/>
    </xf>
    <xf numFmtId="4" fontId="2" fillId="0" borderId="0" xfId="0" applyNumberFormat="1" applyFont="1" applyFill="1" applyBorder="1" applyAlignment="1">
      <alignment horizontal="left" vertical="top" wrapText="1"/>
    </xf>
    <xf numFmtId="4" fontId="10" fillId="0" borderId="0" xfId="0" applyNumberFormat="1" applyFont="1" applyFill="1" applyAlignment="1">
      <alignment vertical="top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0.%20&#1055;&#1072;&#1089;&#1089;&#1072;&#1078;&#1080;&#1088;&#1086;&#1086;&#1073;&#1086;&#1088;&#1086;&#1090;%20&#1087;&#1086;%20&#1074;&#1089;&#1077;&#1084;%20&#1074;&#1080;&#1076;&#1072;&#1084;%20&#1090;&#1088;&#1072;&#1085;&#1089;&#1087;%20&#1087;&#1086;%20&#1084;&#1077;&#1089;&#1103;&#1094;&#1072;&#108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таданные"/>
      <sheetName val="Условные обозначения"/>
      <sheetName val="По всем видам транспорта"/>
      <sheetName val="Железнодорожный"/>
      <sheetName val="Метадан"/>
      <sheetName val="услов обозначения"/>
      <sheetName val="по всем видам"/>
      <sheetName val="ЖД"/>
      <sheetName val="Автомобильный"/>
      <sheetName val="Воздушный"/>
      <sheetName val="Внутренний водный"/>
    </sheetNames>
    <sheetDataSet>
      <sheetData sheetId="0">
        <row r="2">
          <cell r="B2">
            <v>181102</v>
          </cell>
        </row>
        <row r="3">
          <cell r="B3" t="str">
            <v>Пассажирооборот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akish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mailto:g.tolegenova@aspire.gov.kz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zoomScaleNormal="100" workbookViewId="0">
      <selection activeCell="B31" sqref="B31"/>
    </sheetView>
  </sheetViews>
  <sheetFormatPr defaultRowHeight="12.75" x14ac:dyDescent="0.2"/>
  <cols>
    <col min="1" max="1" width="42.28515625" style="24" customWidth="1"/>
    <col min="2" max="2" width="78" style="24" customWidth="1"/>
  </cols>
  <sheetData>
    <row r="1" spans="1:10" x14ac:dyDescent="0.2">
      <c r="A1" s="13"/>
      <c r="B1" s="13"/>
    </row>
    <row r="2" spans="1:10" s="10" customFormat="1" x14ac:dyDescent="0.2">
      <c r="A2" s="14" t="s">
        <v>27</v>
      </c>
      <c r="B2" s="49">
        <v>181102</v>
      </c>
    </row>
    <row r="3" spans="1:10" s="10" customFormat="1" x14ac:dyDescent="0.2">
      <c r="A3" s="14" t="s">
        <v>28</v>
      </c>
      <c r="B3" s="25" t="s">
        <v>44</v>
      </c>
    </row>
    <row r="4" spans="1:10" s="10" customFormat="1" x14ac:dyDescent="0.2">
      <c r="A4" s="14" t="s">
        <v>8</v>
      </c>
      <c r="B4" s="25" t="s">
        <v>45</v>
      </c>
    </row>
    <row r="5" spans="1:10" s="10" customFormat="1" x14ac:dyDescent="0.2">
      <c r="A5" s="16" t="s">
        <v>16</v>
      </c>
      <c r="B5" s="25" t="s">
        <v>44</v>
      </c>
    </row>
    <row r="6" spans="1:10" s="10" customFormat="1" x14ac:dyDescent="0.2">
      <c r="A6" s="16" t="s">
        <v>17</v>
      </c>
      <c r="B6" s="49" t="s">
        <v>48</v>
      </c>
    </row>
    <row r="7" spans="1:10" s="10" customFormat="1" ht="76.5" x14ac:dyDescent="0.2">
      <c r="A7" s="14" t="s">
        <v>18</v>
      </c>
      <c r="B7" s="50" t="s">
        <v>46</v>
      </c>
    </row>
    <row r="8" spans="1:10" s="10" customFormat="1" x14ac:dyDescent="0.2">
      <c r="A8" s="14" t="s">
        <v>19</v>
      </c>
      <c r="B8" s="15" t="s">
        <v>20</v>
      </c>
    </row>
    <row r="9" spans="1:10" s="10" customFormat="1" x14ac:dyDescent="0.2">
      <c r="A9" s="14" t="s">
        <v>29</v>
      </c>
      <c r="B9" s="17" t="s">
        <v>31</v>
      </c>
    </row>
    <row r="10" spans="1:10" s="10" customFormat="1" ht="41.25" customHeight="1" x14ac:dyDescent="0.2">
      <c r="A10" s="18" t="s">
        <v>21</v>
      </c>
      <c r="B10" s="19" t="s">
        <v>47</v>
      </c>
    </row>
    <row r="11" spans="1:10" s="10" customFormat="1" ht="25.5" x14ac:dyDescent="0.2">
      <c r="A11" s="14" t="s">
        <v>12</v>
      </c>
      <c r="B11" s="20" t="s">
        <v>26</v>
      </c>
      <c r="J11" s="11"/>
    </row>
    <row r="12" spans="1:10" s="10" customFormat="1" x14ac:dyDescent="0.2">
      <c r="A12" s="14" t="s">
        <v>9</v>
      </c>
      <c r="B12" s="56" t="s">
        <v>30</v>
      </c>
      <c r="J12" s="11"/>
    </row>
    <row r="13" spans="1:10" s="10" customFormat="1" x14ac:dyDescent="0.2">
      <c r="A13" s="21" t="s">
        <v>7</v>
      </c>
      <c r="B13" s="57" t="s">
        <v>32</v>
      </c>
      <c r="J13" s="11"/>
    </row>
    <row r="14" spans="1:10" s="10" customFormat="1" x14ac:dyDescent="0.2">
      <c r="A14" s="21" t="s">
        <v>14</v>
      </c>
      <c r="B14" s="57"/>
      <c r="J14" s="11"/>
    </row>
    <row r="15" spans="1:10" s="10" customFormat="1" x14ac:dyDescent="0.2">
      <c r="A15" s="21" t="s">
        <v>15</v>
      </c>
      <c r="B15" s="57" t="s">
        <v>23</v>
      </c>
      <c r="J15" s="11"/>
    </row>
    <row r="16" spans="1:10" x14ac:dyDescent="0.2">
      <c r="A16" s="14" t="s">
        <v>13</v>
      </c>
      <c r="B16" s="22">
        <v>46216</v>
      </c>
      <c r="J16" s="5"/>
    </row>
    <row r="17" spans="1:10" x14ac:dyDescent="0.2">
      <c r="A17" s="14" t="s">
        <v>22</v>
      </c>
      <c r="B17" s="22">
        <v>46246</v>
      </c>
      <c r="J17" s="6"/>
    </row>
    <row r="18" spans="1:10" x14ac:dyDescent="0.2">
      <c r="A18" s="14" t="s">
        <v>24</v>
      </c>
      <c r="B18" s="15" t="s">
        <v>33</v>
      </c>
      <c r="J18" s="5"/>
    </row>
    <row r="19" spans="1:10" x14ac:dyDescent="0.2">
      <c r="A19" s="14" t="s">
        <v>25</v>
      </c>
      <c r="B19" s="15" t="s">
        <v>34</v>
      </c>
      <c r="J19" s="6"/>
    </row>
    <row r="20" spans="1:10" x14ac:dyDescent="0.2">
      <c r="A20" s="14" t="s">
        <v>10</v>
      </c>
      <c r="B20" s="23" t="s">
        <v>35</v>
      </c>
      <c r="J20" s="5"/>
    </row>
    <row r="21" spans="1:10" x14ac:dyDescent="0.2">
      <c r="A21" s="14" t="s">
        <v>11</v>
      </c>
      <c r="B21" s="26" t="s">
        <v>36</v>
      </c>
      <c r="J21" s="6"/>
    </row>
    <row r="22" spans="1:10" x14ac:dyDescent="0.2">
      <c r="J22" s="6"/>
    </row>
    <row r="23" spans="1:10" x14ac:dyDescent="0.2">
      <c r="J23" s="5"/>
    </row>
    <row r="24" spans="1:10" x14ac:dyDescent="0.2">
      <c r="J24" s="6"/>
    </row>
    <row r="25" spans="1:10" x14ac:dyDescent="0.2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8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5"/>
  <sheetViews>
    <sheetView zoomScaleNormal="100" workbookViewId="0">
      <selection activeCell="G33" sqref="G33"/>
    </sheetView>
  </sheetViews>
  <sheetFormatPr defaultRowHeight="11.25" x14ac:dyDescent="0.2"/>
  <cols>
    <col min="1" max="1" width="10.5703125" style="1" customWidth="1"/>
    <col min="2" max="2" width="9.140625" style="1" customWidth="1"/>
    <col min="3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7">
        <f>Метаданные!B2</f>
        <v>181102</v>
      </c>
      <c r="B2" s="7" t="str">
        <f>Метаданные!B3</f>
        <v>Пассажирооборот</v>
      </c>
    </row>
    <row r="3" spans="1:37" ht="15.75" x14ac:dyDescent="0.25">
      <c r="A3" s="7"/>
      <c r="B3" s="7"/>
      <c r="AK3" s="12"/>
    </row>
    <row r="4" spans="1:37" ht="25.5" x14ac:dyDescent="0.2">
      <c r="A4" s="28"/>
      <c r="B4" s="52" t="s">
        <v>49</v>
      </c>
      <c r="C4" s="53" t="s">
        <v>50</v>
      </c>
      <c r="D4" s="53" t="s">
        <v>51</v>
      </c>
      <c r="E4" s="53" t="s">
        <v>52</v>
      </c>
      <c r="F4" s="53" t="s">
        <v>53</v>
      </c>
      <c r="G4" s="53" t="s">
        <v>54</v>
      </c>
      <c r="H4" s="53" t="s">
        <v>55</v>
      </c>
      <c r="I4" s="53" t="s">
        <v>56</v>
      </c>
      <c r="J4" s="53" t="s">
        <v>57</v>
      </c>
      <c r="K4" s="53" t="s">
        <v>58</v>
      </c>
      <c r="L4" s="53" t="s">
        <v>59</v>
      </c>
      <c r="M4" s="54" t="s">
        <v>60</v>
      </c>
    </row>
    <row r="5" spans="1:37" ht="12.75" x14ac:dyDescent="0.2">
      <c r="A5" s="29">
        <v>2007</v>
      </c>
      <c r="B5" s="43">
        <v>8645.6</v>
      </c>
      <c r="C5" s="30">
        <v>16794</v>
      </c>
      <c r="D5" s="30">
        <v>25345.599999999999</v>
      </c>
      <c r="E5" s="30">
        <v>34669.300000000003</v>
      </c>
      <c r="F5" s="30">
        <v>44536.800000000003</v>
      </c>
      <c r="G5" s="30">
        <v>55288.5</v>
      </c>
      <c r="H5" s="30">
        <v>66693.600000000006</v>
      </c>
      <c r="I5" s="30">
        <v>78495.7</v>
      </c>
      <c r="J5" s="30">
        <v>89876</v>
      </c>
      <c r="K5" s="30">
        <v>101541</v>
      </c>
      <c r="L5" s="30">
        <v>112993.1</v>
      </c>
      <c r="M5" s="30">
        <v>124365.1</v>
      </c>
    </row>
    <row r="6" spans="1:37" ht="12.75" x14ac:dyDescent="0.2">
      <c r="A6" s="29">
        <v>2008</v>
      </c>
      <c r="B6" s="43">
        <v>9091.9</v>
      </c>
      <c r="C6" s="30">
        <v>17839.5</v>
      </c>
      <c r="D6" s="30">
        <v>26871</v>
      </c>
      <c r="E6" s="30">
        <v>36216.400000000001</v>
      </c>
      <c r="F6" s="30">
        <v>46147.3</v>
      </c>
      <c r="G6" s="30">
        <v>56482.9</v>
      </c>
      <c r="H6" s="30">
        <v>67626.5</v>
      </c>
      <c r="I6" s="30">
        <v>79401.5</v>
      </c>
      <c r="J6" s="30">
        <v>91385.4</v>
      </c>
      <c r="K6" s="30">
        <v>103274.7</v>
      </c>
      <c r="L6" s="30">
        <v>115152.1</v>
      </c>
      <c r="M6" s="30">
        <v>126979.5</v>
      </c>
    </row>
    <row r="7" spans="1:37" ht="12.75" x14ac:dyDescent="0.2">
      <c r="A7" s="29">
        <v>2009</v>
      </c>
      <c r="B7" s="43">
        <v>9060.9</v>
      </c>
      <c r="C7" s="30">
        <v>17929.900000000001</v>
      </c>
      <c r="D7" s="30">
        <v>27003.1</v>
      </c>
      <c r="E7" s="30">
        <v>36324.1</v>
      </c>
      <c r="F7" s="30">
        <v>46076</v>
      </c>
      <c r="G7" s="30">
        <v>56477.2</v>
      </c>
      <c r="H7" s="30">
        <v>67709.399999999994</v>
      </c>
      <c r="I7" s="30">
        <v>79554.899999999994</v>
      </c>
      <c r="J7" s="30">
        <v>91838.8</v>
      </c>
      <c r="K7" s="30">
        <v>104423.8</v>
      </c>
      <c r="L7" s="30">
        <v>117234.1</v>
      </c>
      <c r="M7" s="30">
        <v>130465.5</v>
      </c>
    </row>
    <row r="8" spans="1:37" ht="12.75" x14ac:dyDescent="0.2">
      <c r="A8" s="29">
        <v>2010</v>
      </c>
      <c r="B8" s="43">
        <v>10570.3</v>
      </c>
      <c r="C8" s="30">
        <v>20343</v>
      </c>
      <c r="D8" s="30">
        <v>30259.200000000001</v>
      </c>
      <c r="E8" s="30">
        <v>40733.9</v>
      </c>
      <c r="F8" s="30">
        <v>51798.400000000001</v>
      </c>
      <c r="G8" s="30">
        <v>63741.1</v>
      </c>
      <c r="H8" s="30">
        <v>76501.2</v>
      </c>
      <c r="I8" s="30">
        <v>90224.9</v>
      </c>
      <c r="J8" s="30">
        <v>104409.4</v>
      </c>
      <c r="K8" s="30">
        <v>118773.9</v>
      </c>
      <c r="L8" s="30">
        <v>133491.5</v>
      </c>
      <c r="M8" s="30">
        <v>148465.20000000001</v>
      </c>
    </row>
    <row r="9" spans="1:37" ht="12.75" x14ac:dyDescent="0.2">
      <c r="A9" s="29">
        <v>2011</v>
      </c>
      <c r="B9" s="43">
        <v>13128.2</v>
      </c>
      <c r="C9" s="30">
        <v>25411.8</v>
      </c>
      <c r="D9" s="30">
        <v>38136.5</v>
      </c>
      <c r="E9" s="30">
        <v>51267.4</v>
      </c>
      <c r="F9" s="30">
        <v>65121.599999999999</v>
      </c>
      <c r="G9" s="30">
        <v>80054.600000000006</v>
      </c>
      <c r="H9" s="30">
        <v>96072.9</v>
      </c>
      <c r="I9" s="30">
        <v>113164.2</v>
      </c>
      <c r="J9" s="30">
        <v>131076.1</v>
      </c>
      <c r="K9" s="30">
        <v>149851.4</v>
      </c>
      <c r="L9" s="30">
        <v>168909.6</v>
      </c>
      <c r="M9" s="30">
        <v>188325.5</v>
      </c>
    </row>
    <row r="10" spans="1:37" ht="12.75" x14ac:dyDescent="0.2">
      <c r="A10" s="29">
        <v>2012</v>
      </c>
      <c r="B10" s="43">
        <v>16588.8</v>
      </c>
      <c r="C10" s="30">
        <v>32187.1</v>
      </c>
      <c r="D10" s="30">
        <v>48002</v>
      </c>
      <c r="E10" s="30">
        <v>64430.400000000001</v>
      </c>
      <c r="F10" s="30">
        <v>81195.7</v>
      </c>
      <c r="G10" s="30">
        <v>98710.9</v>
      </c>
      <c r="H10" s="30">
        <v>116903.7</v>
      </c>
      <c r="I10" s="30">
        <v>135487.5</v>
      </c>
      <c r="J10" s="30">
        <v>154449.79999999999</v>
      </c>
      <c r="K10" s="30">
        <v>173260.5</v>
      </c>
      <c r="L10" s="30">
        <v>192014.1</v>
      </c>
      <c r="M10" s="30">
        <v>211263.7</v>
      </c>
    </row>
    <row r="11" spans="1:37" ht="12.75" x14ac:dyDescent="0.2">
      <c r="A11" s="29">
        <v>2013</v>
      </c>
      <c r="B11" s="43">
        <v>18346.2</v>
      </c>
      <c r="C11" s="30">
        <v>36340.1</v>
      </c>
      <c r="D11" s="30">
        <v>54167.5</v>
      </c>
      <c r="E11" s="30">
        <v>71960.5</v>
      </c>
      <c r="F11" s="30">
        <v>90523.9</v>
      </c>
      <c r="G11" s="30">
        <v>110070.9</v>
      </c>
      <c r="H11" s="30">
        <v>130166.1</v>
      </c>
      <c r="I11" s="30">
        <v>150749</v>
      </c>
      <c r="J11" s="30">
        <v>171275.2</v>
      </c>
      <c r="K11" s="30">
        <v>191778</v>
      </c>
      <c r="L11" s="30">
        <v>212410.7</v>
      </c>
      <c r="M11" s="30">
        <v>233753.4</v>
      </c>
    </row>
    <row r="12" spans="1:37" ht="12.75" x14ac:dyDescent="0.2">
      <c r="A12" s="29">
        <v>2014</v>
      </c>
      <c r="B12" s="43">
        <v>19768.7</v>
      </c>
      <c r="C12" s="30">
        <v>38882.199999999997</v>
      </c>
      <c r="D12" s="30">
        <v>57930</v>
      </c>
      <c r="E12" s="30">
        <v>77171.100000000006</v>
      </c>
      <c r="F12" s="30">
        <v>97240.5</v>
      </c>
      <c r="G12" s="30">
        <v>117965.9</v>
      </c>
      <c r="H12" s="30">
        <v>139377.20000000001</v>
      </c>
      <c r="I12" s="30">
        <v>161267.9</v>
      </c>
      <c r="J12" s="30">
        <v>182515.1</v>
      </c>
      <c r="K12" s="30">
        <v>204449.1</v>
      </c>
      <c r="L12" s="30">
        <v>226785.6</v>
      </c>
      <c r="M12" s="30">
        <v>249579</v>
      </c>
    </row>
    <row r="13" spans="1:37" ht="12.75" x14ac:dyDescent="0.2">
      <c r="A13" s="29">
        <v>2015</v>
      </c>
      <c r="B13" s="43">
        <v>20275.3</v>
      </c>
      <c r="C13" s="43">
        <v>40023</v>
      </c>
      <c r="D13" s="43">
        <v>60218.6</v>
      </c>
      <c r="E13" s="43">
        <v>80055.3</v>
      </c>
      <c r="F13" s="43">
        <v>100496</v>
      </c>
      <c r="G13" s="30">
        <v>121725.6</v>
      </c>
      <c r="H13" s="43">
        <v>143875.5</v>
      </c>
      <c r="I13" s="43">
        <v>166432.9</v>
      </c>
      <c r="J13" s="43">
        <v>187961.5</v>
      </c>
      <c r="K13" s="43">
        <v>209500.2</v>
      </c>
      <c r="L13" s="43">
        <v>231771.2</v>
      </c>
      <c r="M13" s="43">
        <v>253991.2</v>
      </c>
    </row>
    <row r="14" spans="1:37" ht="12.75" x14ac:dyDescent="0.2">
      <c r="A14" s="29">
        <v>2016</v>
      </c>
      <c r="B14" s="43">
        <v>20603.5</v>
      </c>
      <c r="C14" s="43">
        <v>40547.4</v>
      </c>
      <c r="D14" s="43">
        <v>60796.800000000003</v>
      </c>
      <c r="E14" s="43">
        <v>81158.100000000006</v>
      </c>
      <c r="F14" s="43">
        <v>102220.7</v>
      </c>
      <c r="G14" s="30">
        <v>124060.7</v>
      </c>
      <c r="H14" s="43">
        <v>146981.5</v>
      </c>
      <c r="I14" s="43">
        <v>170989.1</v>
      </c>
      <c r="J14" s="43">
        <v>193961.1</v>
      </c>
      <c r="K14" s="43">
        <v>216904.8</v>
      </c>
      <c r="L14" s="43">
        <v>240423.5</v>
      </c>
      <c r="M14" s="43">
        <v>264112</v>
      </c>
    </row>
    <row r="15" spans="1:37" ht="12.75" x14ac:dyDescent="0.2">
      <c r="A15" s="29">
        <v>2017</v>
      </c>
      <c r="B15" s="43">
        <v>21373.9</v>
      </c>
      <c r="C15" s="30">
        <v>41839.9</v>
      </c>
      <c r="D15" s="30">
        <v>62699.5</v>
      </c>
      <c r="E15" s="30">
        <v>83716.899999999994</v>
      </c>
      <c r="F15" s="30">
        <v>105460.1</v>
      </c>
      <c r="G15" s="30">
        <v>127911.5</v>
      </c>
      <c r="H15" s="30">
        <v>151811.1</v>
      </c>
      <c r="I15" s="30">
        <v>176709.9</v>
      </c>
      <c r="J15" s="30">
        <v>200532</v>
      </c>
      <c r="K15" s="30">
        <v>224366</v>
      </c>
      <c r="L15" s="30">
        <v>248914.5</v>
      </c>
      <c r="M15" s="30">
        <v>272831.7</v>
      </c>
    </row>
    <row r="16" spans="1:37" ht="12.75" x14ac:dyDescent="0.2">
      <c r="A16" s="29">
        <v>2018</v>
      </c>
      <c r="B16" s="43">
        <v>22420.3</v>
      </c>
      <c r="C16" s="30">
        <v>43680.5</v>
      </c>
      <c r="D16" s="30">
        <v>65545.5</v>
      </c>
      <c r="E16" s="30">
        <v>87757.9</v>
      </c>
      <c r="F16" s="30">
        <v>110661.2</v>
      </c>
      <c r="G16" s="30">
        <v>135004.1</v>
      </c>
      <c r="H16" s="51">
        <v>160077.20000000001</v>
      </c>
      <c r="I16" s="51">
        <v>185042.8</v>
      </c>
      <c r="J16" s="51">
        <v>208987.3</v>
      </c>
      <c r="K16" s="30">
        <v>232824.3</v>
      </c>
      <c r="L16" s="30">
        <v>257181.2</v>
      </c>
      <c r="M16" s="30">
        <v>281499.90000000002</v>
      </c>
    </row>
    <row r="17" spans="1:13" ht="12.75" x14ac:dyDescent="0.2">
      <c r="A17" s="29">
        <v>2019</v>
      </c>
      <c r="B17" s="43">
        <v>23075</v>
      </c>
      <c r="C17" s="51">
        <v>45197</v>
      </c>
      <c r="D17" s="51">
        <v>68161.7</v>
      </c>
      <c r="E17" s="30">
        <v>91380.5</v>
      </c>
      <c r="F17" s="30">
        <v>115343</v>
      </c>
      <c r="G17" s="30">
        <v>141081.4</v>
      </c>
      <c r="H17" s="51">
        <v>167564.29999999999</v>
      </c>
      <c r="I17" s="51">
        <v>193921.7</v>
      </c>
      <c r="J17" s="51">
        <v>219314.4</v>
      </c>
      <c r="K17" s="30">
        <v>244555.8</v>
      </c>
      <c r="L17" s="30">
        <v>269727.3</v>
      </c>
      <c r="M17" s="30">
        <v>295235</v>
      </c>
    </row>
    <row r="18" spans="1:13" ht="12.75" x14ac:dyDescent="0.2">
      <c r="A18" s="29">
        <v>2020</v>
      </c>
      <c r="B18" s="43">
        <v>23910.3</v>
      </c>
      <c r="C18" s="51">
        <v>45434.6</v>
      </c>
      <c r="D18" s="51">
        <v>65374</v>
      </c>
      <c r="E18" s="30">
        <v>67721</v>
      </c>
      <c r="F18" s="30">
        <v>71041.2</v>
      </c>
      <c r="G18" s="30">
        <v>77249.7</v>
      </c>
      <c r="H18" s="51">
        <v>81175.399999999994</v>
      </c>
      <c r="I18" s="51">
        <v>85646</v>
      </c>
      <c r="J18" s="51">
        <v>91003.4</v>
      </c>
      <c r="K18" s="30">
        <v>96928.5</v>
      </c>
      <c r="L18" s="30">
        <v>102525.6</v>
      </c>
      <c r="M18" s="30">
        <v>108283.6</v>
      </c>
    </row>
    <row r="19" spans="1:13" ht="12.75" x14ac:dyDescent="0.2">
      <c r="A19" s="29">
        <v>2021</v>
      </c>
      <c r="B19" s="30">
        <v>5897.1</v>
      </c>
      <c r="C19" s="30">
        <v>12005.2</v>
      </c>
      <c r="D19" s="30">
        <v>19218.599999999999</v>
      </c>
      <c r="E19" s="30">
        <v>26637.7</v>
      </c>
      <c r="F19" s="30">
        <v>34355</v>
      </c>
      <c r="G19" s="30">
        <v>43052</v>
      </c>
      <c r="H19" s="30">
        <v>52027.6</v>
      </c>
      <c r="I19" s="30">
        <v>61989.9</v>
      </c>
      <c r="J19" s="30">
        <v>72212.600000000006</v>
      </c>
      <c r="K19" s="30">
        <v>83250.899999999994</v>
      </c>
      <c r="L19" s="30">
        <v>94906.1</v>
      </c>
      <c r="M19" s="30">
        <v>106813.1</v>
      </c>
    </row>
    <row r="20" spans="1:13" ht="15" x14ac:dyDescent="0.2">
      <c r="A20" s="31" t="s">
        <v>37</v>
      </c>
      <c r="B20" s="32">
        <v>3775.2</v>
      </c>
      <c r="C20" s="30">
        <v>8133.0457729304817</v>
      </c>
      <c r="D20" s="30">
        <v>13271.225959395724</v>
      </c>
      <c r="E20" s="30">
        <v>18132.369382589815</v>
      </c>
      <c r="F20" s="30">
        <v>23599.51640578391</v>
      </c>
      <c r="G20" s="30">
        <v>29813.850628978005</v>
      </c>
      <c r="H20" s="30">
        <v>36069.879222198811</v>
      </c>
      <c r="I20" s="30">
        <v>42479.579915419621</v>
      </c>
      <c r="J20" s="30">
        <v>48287.347108640432</v>
      </c>
      <c r="K20" s="30">
        <v>54146.434609600481</v>
      </c>
      <c r="L20" s="32">
        <v>60035.508610560537</v>
      </c>
      <c r="M20" s="30">
        <v>65970.046311520578</v>
      </c>
    </row>
    <row r="21" spans="1:13" ht="15" x14ac:dyDescent="0.2">
      <c r="A21" s="31" t="s">
        <v>38</v>
      </c>
      <c r="B21" s="32">
        <v>5636.4</v>
      </c>
      <c r="C21" s="32">
        <v>10885.9</v>
      </c>
      <c r="D21" s="45">
        <v>16708.3</v>
      </c>
      <c r="E21" s="30">
        <v>21989.200000000001</v>
      </c>
      <c r="F21" s="30">
        <v>27636.5</v>
      </c>
      <c r="G21" s="30">
        <v>34109.599999999999</v>
      </c>
      <c r="H21" s="30">
        <v>40772.6</v>
      </c>
      <c r="I21" s="30">
        <v>47653.599999999999</v>
      </c>
      <c r="J21" s="30">
        <v>54082.1</v>
      </c>
      <c r="K21" s="30">
        <v>60346.8</v>
      </c>
      <c r="L21" s="30">
        <v>66733.2</v>
      </c>
      <c r="M21" s="30">
        <v>72753.7</v>
      </c>
    </row>
    <row r="22" spans="1:13" ht="12.75" x14ac:dyDescent="0.2">
      <c r="A22" s="31">
        <v>2024</v>
      </c>
      <c r="B22" s="32">
        <v>6160.6</v>
      </c>
      <c r="C22" s="32">
        <v>11714.2</v>
      </c>
      <c r="D22" s="45">
        <v>18174.8</v>
      </c>
      <c r="E22" s="30">
        <v>24430.799999999999</v>
      </c>
      <c r="F22" s="30">
        <v>31225.9</v>
      </c>
      <c r="G22" s="30">
        <v>38506.400000000001</v>
      </c>
      <c r="H22" s="30">
        <v>46525.4</v>
      </c>
      <c r="I22" s="30">
        <v>54399.9</v>
      </c>
      <c r="J22" s="45">
        <v>61684.9</v>
      </c>
      <c r="K22" s="30">
        <v>68596.5</v>
      </c>
      <c r="L22" s="30">
        <v>75780.3</v>
      </c>
      <c r="M22" s="30">
        <v>82785.7</v>
      </c>
    </row>
    <row r="23" spans="1:13" ht="12.75" x14ac:dyDescent="0.2">
      <c r="A23" s="58">
        <v>2025</v>
      </c>
      <c r="B23" s="59">
        <v>7082.1</v>
      </c>
      <c r="C23" s="59">
        <v>13729.1</v>
      </c>
      <c r="D23" s="60">
        <v>20714.7</v>
      </c>
      <c r="E23" s="61">
        <v>27771.200000000001</v>
      </c>
      <c r="F23" s="61">
        <v>35255.300000000003</v>
      </c>
      <c r="G23" s="60">
        <v>43122.7</v>
      </c>
      <c r="H23" s="61">
        <v>51507.4</v>
      </c>
      <c r="I23" s="61">
        <v>59829.8</v>
      </c>
      <c r="J23" s="60">
        <v>67135.3</v>
      </c>
      <c r="K23" s="61">
        <v>74310.3</v>
      </c>
      <c r="L23" s="61">
        <v>81547.399999999994</v>
      </c>
      <c r="M23" s="61">
        <v>88916.800000000003</v>
      </c>
    </row>
    <row r="24" spans="1:13" ht="12.75" x14ac:dyDescent="0.2">
      <c r="A24" s="33">
        <v>2026</v>
      </c>
      <c r="B24" s="34">
        <v>7298.3</v>
      </c>
      <c r="C24" s="34">
        <v>14034.2</v>
      </c>
      <c r="D24" s="47">
        <v>21707.7</v>
      </c>
      <c r="E24" s="47">
        <v>29052.6</v>
      </c>
      <c r="F24" s="47">
        <v>36685.9</v>
      </c>
      <c r="G24" s="47">
        <v>45342.8</v>
      </c>
      <c r="H24" s="64">
        <v>54627.9</v>
      </c>
      <c r="I24" s="42">
        <v>64000.6</v>
      </c>
      <c r="J24" s="48"/>
      <c r="K24" s="48"/>
      <c r="L24" s="35"/>
      <c r="M24" s="35"/>
    </row>
    <row r="25" spans="1:13" ht="37.5" customHeight="1" x14ac:dyDescent="0.2">
      <c r="A25" s="97" t="s">
        <v>39</v>
      </c>
      <c r="B25" s="97"/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</row>
  </sheetData>
  <mergeCells count="1">
    <mergeCell ref="A25:M25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workbookViewId="0">
      <selection activeCell="B37" sqref="B37"/>
    </sheetView>
  </sheetViews>
  <sheetFormatPr defaultRowHeight="12.75" x14ac:dyDescent="0.2"/>
  <cols>
    <col min="1" max="1" width="43" customWidth="1"/>
    <col min="2" max="2" width="63.85546875" customWidth="1"/>
  </cols>
  <sheetData>
    <row r="2" spans="1:2" x14ac:dyDescent="0.2">
      <c r="A2" s="14" t="s">
        <v>27</v>
      </c>
      <c r="B2" s="49">
        <v>181102</v>
      </c>
    </row>
    <row r="3" spans="1:2" x14ac:dyDescent="0.2">
      <c r="A3" s="14" t="s">
        <v>28</v>
      </c>
      <c r="B3" s="65" t="s">
        <v>44</v>
      </c>
    </row>
    <row r="4" spans="1:2" x14ac:dyDescent="0.2">
      <c r="A4" s="14" t="s">
        <v>8</v>
      </c>
      <c r="B4" s="65" t="s">
        <v>74</v>
      </c>
    </row>
    <row r="5" spans="1:2" x14ac:dyDescent="0.2">
      <c r="A5" s="16" t="s">
        <v>16</v>
      </c>
      <c r="B5" s="65" t="s">
        <v>44</v>
      </c>
    </row>
    <row r="6" spans="1:2" x14ac:dyDescent="0.2">
      <c r="A6" s="16" t="s">
        <v>17</v>
      </c>
      <c r="B6" s="49" t="s">
        <v>63</v>
      </c>
    </row>
    <row r="7" spans="1:2" x14ac:dyDescent="0.2">
      <c r="A7" s="14" t="s">
        <v>18</v>
      </c>
      <c r="B7" s="50" t="s">
        <v>44</v>
      </c>
    </row>
    <row r="8" spans="1:2" x14ac:dyDescent="0.2">
      <c r="A8" s="14" t="s">
        <v>19</v>
      </c>
      <c r="B8" s="66" t="s">
        <v>20</v>
      </c>
    </row>
    <row r="9" spans="1:2" x14ac:dyDescent="0.2">
      <c r="A9" s="14" t="s">
        <v>29</v>
      </c>
      <c r="B9" s="50" t="s">
        <v>31</v>
      </c>
    </row>
    <row r="10" spans="1:2" ht="51" x14ac:dyDescent="0.2">
      <c r="A10" s="18" t="s">
        <v>21</v>
      </c>
      <c r="B10" s="67" t="s">
        <v>64</v>
      </c>
    </row>
    <row r="11" spans="1:2" x14ac:dyDescent="0.2">
      <c r="A11" s="14" t="s">
        <v>12</v>
      </c>
      <c r="B11" s="20" t="s">
        <v>65</v>
      </c>
    </row>
    <row r="12" spans="1:2" x14ac:dyDescent="0.2">
      <c r="A12" s="14" t="s">
        <v>9</v>
      </c>
      <c r="B12" s="68" t="s">
        <v>30</v>
      </c>
    </row>
    <row r="13" spans="1:2" x14ac:dyDescent="0.2">
      <c r="A13" s="21" t="s">
        <v>7</v>
      </c>
      <c r="B13" s="69" t="s">
        <v>32</v>
      </c>
    </row>
    <row r="14" spans="1:2" x14ac:dyDescent="0.2">
      <c r="A14" s="21" t="s">
        <v>14</v>
      </c>
      <c r="B14" s="69"/>
    </row>
    <row r="15" spans="1:2" x14ac:dyDescent="0.2">
      <c r="A15" s="21" t="s">
        <v>15</v>
      </c>
      <c r="B15" s="69" t="s">
        <v>23</v>
      </c>
    </row>
    <row r="16" spans="1:2" x14ac:dyDescent="0.2">
      <c r="A16" s="14" t="s">
        <v>13</v>
      </c>
      <c r="B16" s="22">
        <v>46310</v>
      </c>
    </row>
    <row r="17" spans="1:2" x14ac:dyDescent="0.2">
      <c r="A17" s="14" t="s">
        <v>22</v>
      </c>
      <c r="B17" s="22">
        <v>46339</v>
      </c>
    </row>
    <row r="18" spans="1:2" x14ac:dyDescent="0.2">
      <c r="A18" s="14" t="s">
        <v>24</v>
      </c>
      <c r="B18" s="15" t="s">
        <v>66</v>
      </c>
    </row>
    <row r="19" spans="1:2" x14ac:dyDescent="0.2">
      <c r="A19" s="14" t="s">
        <v>25</v>
      </c>
      <c r="B19" s="15" t="s">
        <v>67</v>
      </c>
    </row>
    <row r="20" spans="1:2" x14ac:dyDescent="0.2">
      <c r="A20" s="14" t="s">
        <v>10</v>
      </c>
      <c r="B20" s="23" t="s">
        <v>35</v>
      </c>
    </row>
    <row r="21" spans="1:2" x14ac:dyDescent="0.2">
      <c r="A21" s="14" t="s">
        <v>11</v>
      </c>
      <c r="B21" s="70" t="s">
        <v>68</v>
      </c>
    </row>
  </sheetData>
  <hyperlinks>
    <hyperlink ref="B15" r:id="rId1"/>
    <hyperlink ref="B12" r:id="rId2"/>
    <hyperlink ref="B13" r:id="rId3"/>
    <hyperlink ref="B21" r:id="rId4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31" sqref="B31"/>
    </sheetView>
  </sheetViews>
  <sheetFormatPr defaultRowHeight="12.75" x14ac:dyDescent="0.2"/>
  <cols>
    <col min="2" max="2" width="103.28515625" customWidth="1"/>
  </cols>
  <sheetData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7" customHeight="1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5" spans="2:2" x14ac:dyDescent="0.2">
      <c r="B15" s="2"/>
    </row>
    <row r="16" spans="2:2" x14ac:dyDescent="0.2">
      <c r="B16" s="2"/>
    </row>
    <row r="17" spans="2:2" x14ac:dyDescent="0.2">
      <c r="B17" s="2"/>
    </row>
    <row r="18" spans="2:2" x14ac:dyDescent="0.2">
      <c r="B18" s="9" t="s">
        <v>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0"/>
  <sheetViews>
    <sheetView workbookViewId="0">
      <selection activeCell="B5" sqref="B5:M9"/>
    </sheetView>
  </sheetViews>
  <sheetFormatPr defaultRowHeight="12.75" x14ac:dyDescent="0.2"/>
  <cols>
    <col min="1" max="2" width="9.140625" customWidth="1"/>
  </cols>
  <sheetData>
    <row r="2" spans="1:14" ht="15.75" x14ac:dyDescent="0.25">
      <c r="A2" s="7">
        <f>[1]Метаданные!B2</f>
        <v>181102</v>
      </c>
      <c r="B2" s="7" t="str">
        <f>[1]Метаданные!B3</f>
        <v>Пассажирооборот</v>
      </c>
      <c r="C2" s="1"/>
    </row>
    <row r="3" spans="1:14" x14ac:dyDescent="0.2">
      <c r="M3" t="s">
        <v>75</v>
      </c>
    </row>
    <row r="4" spans="1:14" s="77" customFormat="1" ht="25.5" customHeight="1" x14ac:dyDescent="0.2">
      <c r="A4" s="72"/>
      <c r="B4" s="73" t="s">
        <v>49</v>
      </c>
      <c r="C4" s="73" t="s">
        <v>50</v>
      </c>
      <c r="D4" s="73" t="s">
        <v>70</v>
      </c>
      <c r="E4" s="73" t="s">
        <v>52</v>
      </c>
      <c r="F4" s="73" t="s">
        <v>71</v>
      </c>
      <c r="G4" s="73" t="s">
        <v>72</v>
      </c>
      <c r="H4" s="74" t="s">
        <v>73</v>
      </c>
      <c r="I4" s="73" t="s">
        <v>56</v>
      </c>
      <c r="J4" s="73" t="s">
        <v>57</v>
      </c>
      <c r="K4" s="73" t="s">
        <v>58</v>
      </c>
      <c r="L4" s="73" t="s">
        <v>59</v>
      </c>
      <c r="M4" s="75" t="s">
        <v>60</v>
      </c>
      <c r="N4" s="76"/>
    </row>
    <row r="5" spans="1:14" s="80" customFormat="1" x14ac:dyDescent="0.2">
      <c r="A5" s="78">
        <v>2022</v>
      </c>
      <c r="B5" s="79" t="s">
        <v>31</v>
      </c>
      <c r="C5" s="79" t="s">
        <v>31</v>
      </c>
      <c r="D5" s="79" t="s">
        <v>31</v>
      </c>
      <c r="E5" s="79" t="s">
        <v>31</v>
      </c>
      <c r="F5" s="79" t="s">
        <v>31</v>
      </c>
      <c r="G5" s="77">
        <v>1555.3</v>
      </c>
      <c r="H5" s="79">
        <v>1842.3</v>
      </c>
      <c r="I5" s="77">
        <v>2129.6</v>
      </c>
      <c r="J5" s="77">
        <v>2392.5</v>
      </c>
      <c r="K5" s="77">
        <v>2679.8</v>
      </c>
      <c r="L5" s="77">
        <v>3002.9</v>
      </c>
      <c r="M5" s="77">
        <v>3344.8</v>
      </c>
      <c r="N5" s="77"/>
    </row>
    <row r="6" spans="1:14" s="80" customFormat="1" x14ac:dyDescent="0.2">
      <c r="A6" s="81">
        <v>2023</v>
      </c>
      <c r="B6" s="82">
        <v>104.3</v>
      </c>
      <c r="C6" s="76">
        <v>196.9</v>
      </c>
      <c r="D6" s="76">
        <v>294</v>
      </c>
      <c r="E6" s="76">
        <v>382.6</v>
      </c>
      <c r="F6" s="76">
        <v>473.4</v>
      </c>
      <c r="G6" s="76">
        <v>573.29999999999995</v>
      </c>
      <c r="H6" s="83">
        <v>678.2</v>
      </c>
      <c r="I6" s="76">
        <v>782.6</v>
      </c>
      <c r="J6" s="76">
        <v>877.9</v>
      </c>
      <c r="K6" s="76">
        <v>974.4</v>
      </c>
      <c r="L6" s="76">
        <v>1096.0999999999999</v>
      </c>
      <c r="M6" s="76">
        <v>1209.5</v>
      </c>
      <c r="N6" s="77"/>
    </row>
    <row r="7" spans="1:14" s="80" customFormat="1" x14ac:dyDescent="0.2">
      <c r="A7" s="81">
        <v>2024</v>
      </c>
      <c r="B7" s="82">
        <v>87.2</v>
      </c>
      <c r="C7" s="76">
        <v>101.8</v>
      </c>
      <c r="D7" s="76">
        <v>240.7</v>
      </c>
      <c r="E7" s="76">
        <v>232.3</v>
      </c>
      <c r="F7" s="76">
        <v>414.5</v>
      </c>
      <c r="G7" s="76">
        <v>511.3</v>
      </c>
      <c r="H7" s="83">
        <v>643.79999999999995</v>
      </c>
      <c r="I7" s="76">
        <v>774.8</v>
      </c>
      <c r="J7" s="76">
        <v>888.9</v>
      </c>
      <c r="K7" s="76">
        <v>977.36</v>
      </c>
      <c r="L7" s="76">
        <v>1064.29</v>
      </c>
      <c r="M7" s="76">
        <v>1146.83</v>
      </c>
      <c r="N7" s="77"/>
    </row>
    <row r="8" spans="1:14" s="80" customFormat="1" x14ac:dyDescent="0.2">
      <c r="A8" s="81">
        <v>2025</v>
      </c>
      <c r="B8" s="82">
        <v>93.2</v>
      </c>
      <c r="C8" s="76">
        <v>189</v>
      </c>
      <c r="D8" s="76">
        <v>292.2</v>
      </c>
      <c r="E8" s="76">
        <v>397.5</v>
      </c>
      <c r="F8" s="76">
        <v>508</v>
      </c>
      <c r="G8" s="76">
        <v>632.61</v>
      </c>
      <c r="H8" s="83">
        <v>767</v>
      </c>
      <c r="I8" s="76">
        <v>897.96</v>
      </c>
      <c r="J8" s="76">
        <v>1000.8</v>
      </c>
      <c r="K8" s="76">
        <v>1110.96</v>
      </c>
      <c r="L8" s="76">
        <v>1214.1400000000001</v>
      </c>
      <c r="M8" s="76">
        <v>1321.69</v>
      </c>
      <c r="N8" s="76"/>
    </row>
    <row r="9" spans="1:14" s="80" customFormat="1" x14ac:dyDescent="0.2">
      <c r="A9" s="84">
        <v>2026</v>
      </c>
      <c r="B9" s="85">
        <v>106.74</v>
      </c>
      <c r="C9" s="86">
        <v>200.09</v>
      </c>
      <c r="D9" s="86">
        <v>309.89999999999998</v>
      </c>
      <c r="E9" s="86">
        <v>415.23</v>
      </c>
      <c r="F9" s="86">
        <v>524.91</v>
      </c>
      <c r="G9" s="86">
        <v>647.25</v>
      </c>
      <c r="H9" s="87">
        <v>779.5</v>
      </c>
      <c r="I9" s="86">
        <v>909.8</v>
      </c>
      <c r="J9" s="86">
        <v>1007.5</v>
      </c>
      <c r="K9" s="86"/>
      <c r="L9" s="86"/>
      <c r="M9" s="86"/>
      <c r="N9" s="76"/>
    </row>
    <row r="10" spans="1:14" ht="66" customHeight="1" x14ac:dyDescent="0.2">
      <c r="A10" s="98" t="s">
        <v>69</v>
      </c>
      <c r="B10" s="98"/>
      <c r="C10" s="98"/>
      <c r="D10" s="99"/>
      <c r="E10" s="99"/>
      <c r="F10" s="99"/>
      <c r="G10" s="99"/>
      <c r="H10" s="99"/>
      <c r="I10" s="99"/>
      <c r="J10" s="99"/>
      <c r="K10" s="71"/>
      <c r="L10" s="71"/>
      <c r="M10" s="71"/>
      <c r="N10" s="71"/>
    </row>
  </sheetData>
  <mergeCells count="1">
    <mergeCell ref="A10:J1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5"/>
  <sheetViews>
    <sheetView topLeftCell="A7" zoomScale="85" zoomScaleNormal="85" workbookViewId="0">
      <selection activeCell="B5" sqref="B5:M9"/>
    </sheetView>
  </sheetViews>
  <sheetFormatPr defaultRowHeight="11.25" x14ac:dyDescent="0.2"/>
  <cols>
    <col min="1" max="1" width="10.5703125" style="1" bestFit="1" customWidth="1"/>
    <col min="2" max="2" width="9.28515625" style="1" customWidth="1"/>
    <col min="3" max="3" width="8.7109375" style="1" bestFit="1" customWidth="1"/>
    <col min="4" max="4" width="8" style="1" bestFit="1" customWidth="1"/>
    <col min="5" max="5" width="7.42578125" style="1" bestFit="1" customWidth="1"/>
    <col min="6" max="8" width="8" style="1" bestFit="1" customWidth="1"/>
    <col min="9" max="10" width="9.5703125" style="1" bestFit="1" customWidth="1"/>
    <col min="11" max="11" width="8.140625" style="1" bestFit="1" customWidth="1"/>
    <col min="12" max="12" width="9.28515625" style="1" bestFit="1" customWidth="1"/>
    <col min="13" max="13" width="8.5703125" style="1" bestFit="1" customWidth="1"/>
    <col min="14" max="37" width="8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7">
        <f>Метаданные!B2</f>
        <v>181102</v>
      </c>
      <c r="B2" s="7" t="str">
        <f>Метаданные!B3</f>
        <v>Пассажирооборот</v>
      </c>
    </row>
    <row r="3" spans="1:37" ht="15.75" x14ac:dyDescent="0.25">
      <c r="A3" s="7"/>
      <c r="B3" s="7"/>
      <c r="M3" s="93" t="s">
        <v>75</v>
      </c>
      <c r="AK3" s="12"/>
    </row>
    <row r="4" spans="1:37" s="2" customFormat="1" ht="25.5" x14ac:dyDescent="0.2">
      <c r="A4" s="28"/>
      <c r="B4" s="52" t="s">
        <v>49</v>
      </c>
      <c r="C4" s="53" t="s">
        <v>50</v>
      </c>
      <c r="D4" s="53" t="s">
        <v>51</v>
      </c>
      <c r="E4" s="53" t="s">
        <v>52</v>
      </c>
      <c r="F4" s="53" t="s">
        <v>53</v>
      </c>
      <c r="G4" s="53" t="s">
        <v>54</v>
      </c>
      <c r="H4" s="53" t="s">
        <v>55</v>
      </c>
      <c r="I4" s="53" t="s">
        <v>56</v>
      </c>
      <c r="J4" s="53" t="s">
        <v>57</v>
      </c>
      <c r="K4" s="53" t="s">
        <v>58</v>
      </c>
      <c r="L4" s="53" t="s">
        <v>59</v>
      </c>
      <c r="M4" s="54" t="s">
        <v>60</v>
      </c>
    </row>
    <row r="5" spans="1:37" ht="12.75" x14ac:dyDescent="0.2">
      <c r="A5" s="36">
        <v>2022</v>
      </c>
      <c r="B5" s="79" t="s">
        <v>31</v>
      </c>
      <c r="C5" s="79" t="s">
        <v>31</v>
      </c>
      <c r="D5" s="79" t="s">
        <v>31</v>
      </c>
      <c r="E5" s="79" t="s">
        <v>31</v>
      </c>
      <c r="F5" s="79" t="s">
        <v>31</v>
      </c>
      <c r="G5" s="77">
        <v>275.8</v>
      </c>
      <c r="H5" s="79">
        <v>346.1</v>
      </c>
      <c r="I5" s="77">
        <v>414.4</v>
      </c>
      <c r="J5" s="77">
        <v>450.9</v>
      </c>
      <c r="K5" s="77">
        <v>491.4</v>
      </c>
      <c r="L5" s="77">
        <v>529.5</v>
      </c>
      <c r="M5" s="77">
        <v>564.79999999999995</v>
      </c>
    </row>
    <row r="6" spans="1:37" ht="12.75" x14ac:dyDescent="0.2">
      <c r="A6" s="36">
        <v>2023</v>
      </c>
      <c r="B6" s="83">
        <v>37.4</v>
      </c>
      <c r="C6" s="76">
        <v>67.900000000000006</v>
      </c>
      <c r="D6" s="76">
        <v>107.3</v>
      </c>
      <c r="E6" s="76">
        <v>137.19999999999999</v>
      </c>
      <c r="F6" s="76">
        <v>175.6</v>
      </c>
      <c r="G6" s="76">
        <v>220.4</v>
      </c>
      <c r="H6" s="83">
        <v>270.5</v>
      </c>
      <c r="I6" s="76">
        <v>319.5</v>
      </c>
      <c r="J6" s="76">
        <v>351.9</v>
      </c>
      <c r="K6" s="76">
        <v>387.4</v>
      </c>
      <c r="L6" s="76">
        <v>422.1</v>
      </c>
      <c r="M6" s="76">
        <v>455.2</v>
      </c>
    </row>
    <row r="7" spans="1:37" ht="12.75" x14ac:dyDescent="0.2">
      <c r="A7" s="41">
        <v>2024</v>
      </c>
      <c r="B7" s="83">
        <v>38</v>
      </c>
      <c r="C7" s="76">
        <v>64.3</v>
      </c>
      <c r="D7" s="76">
        <v>96.8</v>
      </c>
      <c r="E7" s="76">
        <v>125.7</v>
      </c>
      <c r="F7" s="76">
        <v>159</v>
      </c>
      <c r="G7" s="76">
        <v>197.9</v>
      </c>
      <c r="H7" s="83">
        <v>244.4</v>
      </c>
      <c r="I7" s="76">
        <v>290.74</v>
      </c>
      <c r="J7" s="76">
        <v>319.5</v>
      </c>
      <c r="K7" s="76">
        <v>352.03</v>
      </c>
      <c r="L7" s="76">
        <v>381.66</v>
      </c>
      <c r="M7" s="76">
        <v>409.53</v>
      </c>
    </row>
    <row r="8" spans="1:37" ht="12.75" x14ac:dyDescent="0.2">
      <c r="A8" s="41">
        <v>2025</v>
      </c>
      <c r="B8" s="83" t="s">
        <v>61</v>
      </c>
      <c r="C8" s="76">
        <v>106.33</v>
      </c>
      <c r="D8" s="76">
        <v>163.30000000000001</v>
      </c>
      <c r="E8" s="76">
        <v>218.8</v>
      </c>
      <c r="F8" s="76">
        <v>279.5</v>
      </c>
      <c r="G8" s="76">
        <v>351.27</v>
      </c>
      <c r="H8" s="83">
        <v>433.38</v>
      </c>
      <c r="I8" s="76">
        <v>513.04</v>
      </c>
      <c r="J8" s="76">
        <v>565.19000000000005</v>
      </c>
      <c r="K8" s="76">
        <v>624.38</v>
      </c>
      <c r="L8" s="76">
        <v>680.65</v>
      </c>
      <c r="M8" s="76">
        <v>740.91</v>
      </c>
    </row>
    <row r="9" spans="1:37" ht="12.75" x14ac:dyDescent="0.2">
      <c r="A9" s="40">
        <v>2026</v>
      </c>
      <c r="B9" s="87">
        <v>61.62</v>
      </c>
      <c r="C9" s="86">
        <v>110.52</v>
      </c>
      <c r="D9" s="86">
        <v>148.53</v>
      </c>
      <c r="E9" s="86">
        <v>227.01</v>
      </c>
      <c r="F9" s="86">
        <v>288.77999999999997</v>
      </c>
      <c r="G9" s="86">
        <v>360.62</v>
      </c>
      <c r="H9" s="87">
        <v>442.5</v>
      </c>
      <c r="I9" s="86">
        <v>521.29999999999995</v>
      </c>
      <c r="J9" s="86">
        <v>567.4</v>
      </c>
      <c r="K9" s="86"/>
      <c r="L9" s="86"/>
      <c r="M9" s="86"/>
    </row>
    <row r="25" spans="8:8" x14ac:dyDescent="0.2">
      <c r="H25" s="1" t="s">
        <v>62</v>
      </c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30"/>
  <sheetViews>
    <sheetView topLeftCell="A4" zoomScale="85" zoomScaleNormal="85" workbookViewId="0">
      <selection activeCell="P26" sqref="P26"/>
    </sheetView>
  </sheetViews>
  <sheetFormatPr defaultRowHeight="11.25" x14ac:dyDescent="0.2"/>
  <cols>
    <col min="1" max="1" width="27" style="1" customWidth="1"/>
    <col min="2" max="2" width="11" style="1" customWidth="1"/>
    <col min="3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27"/>
    <col min="44" max="44" width="8.85546875" style="27" customWidth="1"/>
    <col min="45" max="16384" width="9.140625" style="27"/>
  </cols>
  <sheetData>
    <row r="2" spans="1:37" ht="15.75" x14ac:dyDescent="0.25">
      <c r="A2" s="7">
        <f>Метаданные!B2</f>
        <v>181102</v>
      </c>
      <c r="B2" s="7" t="str">
        <f>Метаданные!B3</f>
        <v>Пассажирооборот</v>
      </c>
    </row>
    <row r="3" spans="1:37" ht="15.75" x14ac:dyDescent="0.25">
      <c r="A3" s="7"/>
      <c r="B3" s="7"/>
      <c r="M3" s="93" t="s">
        <v>75</v>
      </c>
      <c r="AK3" s="12"/>
    </row>
    <row r="4" spans="1:37" s="2" customFormat="1" ht="25.5" x14ac:dyDescent="0.2">
      <c r="A4" s="28"/>
      <c r="B4" s="52" t="s">
        <v>49</v>
      </c>
      <c r="C4" s="53" t="s">
        <v>50</v>
      </c>
      <c r="D4" s="53" t="s">
        <v>51</v>
      </c>
      <c r="E4" s="53" t="s">
        <v>52</v>
      </c>
      <c r="F4" s="53" t="s">
        <v>53</v>
      </c>
      <c r="G4" s="53" t="s">
        <v>54</v>
      </c>
      <c r="H4" s="53" t="s">
        <v>55</v>
      </c>
      <c r="I4" s="53" t="s">
        <v>56</v>
      </c>
      <c r="J4" s="53" t="s">
        <v>57</v>
      </c>
      <c r="K4" s="53" t="s">
        <v>58</v>
      </c>
      <c r="L4" s="53" t="s">
        <v>59</v>
      </c>
      <c r="M4" s="54" t="s">
        <v>60</v>
      </c>
    </row>
    <row r="5" spans="1:37" ht="15" x14ac:dyDescent="0.2">
      <c r="A5" s="38" t="s">
        <v>37</v>
      </c>
      <c r="B5" s="43"/>
      <c r="C5" s="44"/>
      <c r="D5" s="44"/>
      <c r="E5" s="30"/>
      <c r="F5" s="30"/>
      <c r="G5" s="30"/>
      <c r="H5" s="30"/>
      <c r="I5" s="30"/>
      <c r="J5" s="43"/>
      <c r="K5" s="30"/>
      <c r="L5" s="30"/>
      <c r="M5" s="30"/>
    </row>
    <row r="6" spans="1:37" ht="63.75" x14ac:dyDescent="0.2">
      <c r="A6" s="37" t="s">
        <v>40</v>
      </c>
      <c r="B6" s="79" t="s">
        <v>31</v>
      </c>
      <c r="C6" s="79" t="s">
        <v>31</v>
      </c>
      <c r="D6" s="79" t="s">
        <v>31</v>
      </c>
      <c r="E6" s="79" t="s">
        <v>31</v>
      </c>
      <c r="F6" s="79" t="s">
        <v>31</v>
      </c>
      <c r="G6" s="79">
        <v>1279.5</v>
      </c>
      <c r="H6" s="79">
        <v>1495.3</v>
      </c>
      <c r="I6" s="79">
        <v>1715.1</v>
      </c>
      <c r="J6" s="79">
        <v>1941.6</v>
      </c>
      <c r="K6" s="79">
        <v>2188.4</v>
      </c>
      <c r="L6" s="79">
        <v>2473.4</v>
      </c>
      <c r="M6" s="79">
        <v>2780</v>
      </c>
    </row>
    <row r="7" spans="1:37" ht="12.75" x14ac:dyDescent="0.2">
      <c r="A7" s="37" t="s">
        <v>41</v>
      </c>
      <c r="B7" s="89"/>
      <c r="C7" s="79"/>
      <c r="D7" s="79"/>
      <c r="E7" s="77"/>
      <c r="F7" s="77"/>
      <c r="G7" s="77"/>
      <c r="H7" s="79"/>
      <c r="I7" s="77"/>
      <c r="J7" s="77"/>
      <c r="K7" s="77"/>
      <c r="L7" s="77"/>
      <c r="M7" s="77"/>
    </row>
    <row r="8" spans="1:37" ht="12.75" x14ac:dyDescent="0.2">
      <c r="A8" s="37" t="s">
        <v>42</v>
      </c>
      <c r="B8" s="79" t="s">
        <v>31</v>
      </c>
      <c r="C8" s="79" t="s">
        <v>31</v>
      </c>
      <c r="D8" s="79" t="s">
        <v>31</v>
      </c>
      <c r="E8" s="79" t="s">
        <v>31</v>
      </c>
      <c r="F8" s="79" t="s">
        <v>31</v>
      </c>
      <c r="G8" s="77">
        <v>348.2</v>
      </c>
      <c r="H8" s="79">
        <v>402.9</v>
      </c>
      <c r="I8" s="77">
        <v>461.8</v>
      </c>
      <c r="J8" s="77">
        <v>527.29999999999995</v>
      </c>
      <c r="K8" s="77">
        <v>597</v>
      </c>
      <c r="L8" s="77">
        <v>669.4</v>
      </c>
      <c r="M8" s="77">
        <v>742.3</v>
      </c>
    </row>
    <row r="9" spans="1:37" ht="12.75" x14ac:dyDescent="0.2">
      <c r="A9" s="39" t="s">
        <v>43</v>
      </c>
      <c r="B9" s="87" t="s">
        <v>31</v>
      </c>
      <c r="C9" s="87" t="s">
        <v>31</v>
      </c>
      <c r="D9" s="87" t="s">
        <v>31</v>
      </c>
      <c r="E9" s="87" t="s">
        <v>31</v>
      </c>
      <c r="F9" s="87" t="s">
        <v>31</v>
      </c>
      <c r="G9" s="86">
        <v>931.3</v>
      </c>
      <c r="H9" s="87">
        <v>1092.3</v>
      </c>
      <c r="I9" s="86">
        <v>1253.3</v>
      </c>
      <c r="J9" s="86">
        <v>1414.3</v>
      </c>
      <c r="K9" s="86">
        <v>1591.4</v>
      </c>
      <c r="L9" s="86">
        <v>1803.9</v>
      </c>
      <c r="M9" s="86">
        <v>2037.7</v>
      </c>
    </row>
    <row r="10" spans="1:37" ht="15" x14ac:dyDescent="0.2">
      <c r="A10" s="38" t="s">
        <v>38</v>
      </c>
      <c r="B10" s="2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</row>
    <row r="11" spans="1:37" ht="63.75" x14ac:dyDescent="0.2">
      <c r="A11" s="37" t="s">
        <v>40</v>
      </c>
      <c r="B11" s="79">
        <v>36.5</v>
      </c>
      <c r="C11" s="79">
        <v>76.2</v>
      </c>
      <c r="D11" s="79">
        <v>117.3</v>
      </c>
      <c r="E11" s="79">
        <v>161.9</v>
      </c>
      <c r="F11" s="77">
        <v>197.1</v>
      </c>
      <c r="G11" s="77">
        <v>228.7</v>
      </c>
      <c r="H11" s="79">
        <v>257.39999999999998</v>
      </c>
      <c r="I11" s="77">
        <v>286.7</v>
      </c>
      <c r="J11" s="77">
        <v>328</v>
      </c>
      <c r="K11" s="77">
        <v>369.5</v>
      </c>
      <c r="L11" s="77">
        <v>436.9</v>
      </c>
      <c r="M11" s="77">
        <v>500.6</v>
      </c>
    </row>
    <row r="12" spans="1:37" ht="12.75" x14ac:dyDescent="0.2">
      <c r="A12" s="37" t="s">
        <v>41</v>
      </c>
      <c r="B12" s="79"/>
      <c r="C12" s="79"/>
      <c r="D12" s="88"/>
      <c r="E12" s="77"/>
      <c r="F12" s="77"/>
      <c r="G12" s="77"/>
      <c r="H12" s="79"/>
      <c r="I12" s="77"/>
      <c r="J12" s="77"/>
      <c r="K12" s="77"/>
      <c r="L12" s="77"/>
      <c r="M12" s="77"/>
    </row>
    <row r="13" spans="1:37" ht="12.75" x14ac:dyDescent="0.2">
      <c r="A13" s="37" t="s">
        <v>42</v>
      </c>
      <c r="B13" s="83">
        <v>25</v>
      </c>
      <c r="C13" s="83">
        <v>53.2</v>
      </c>
      <c r="D13" s="83">
        <v>82.7</v>
      </c>
      <c r="E13" s="76">
        <v>115</v>
      </c>
      <c r="F13" s="76">
        <v>148.80000000000001</v>
      </c>
      <c r="G13" s="76">
        <v>178.9</v>
      </c>
      <c r="H13" s="83">
        <v>206.1</v>
      </c>
      <c r="I13" s="76">
        <v>233.7</v>
      </c>
      <c r="J13" s="76">
        <v>272.89999999999998</v>
      </c>
      <c r="K13" s="76">
        <v>312.3</v>
      </c>
      <c r="L13" s="76">
        <v>376.95</v>
      </c>
      <c r="M13" s="76">
        <v>437.7</v>
      </c>
    </row>
    <row r="14" spans="1:37" ht="12.75" x14ac:dyDescent="0.2">
      <c r="A14" s="39" t="s">
        <v>43</v>
      </c>
      <c r="B14" s="87">
        <v>11.5</v>
      </c>
      <c r="C14" s="87">
        <v>23</v>
      </c>
      <c r="D14" s="87">
        <v>34.6</v>
      </c>
      <c r="E14" s="86">
        <v>46.9</v>
      </c>
      <c r="F14" s="86">
        <v>48.3</v>
      </c>
      <c r="G14" s="86">
        <v>49.8</v>
      </c>
      <c r="H14" s="87">
        <v>51.3</v>
      </c>
      <c r="I14" s="86">
        <v>53</v>
      </c>
      <c r="J14" s="86">
        <v>55.1</v>
      </c>
      <c r="K14" s="86">
        <v>57.1</v>
      </c>
      <c r="L14" s="86">
        <v>59.95</v>
      </c>
      <c r="M14" s="86">
        <v>62.93</v>
      </c>
    </row>
    <row r="15" spans="1:37" ht="12.75" x14ac:dyDescent="0.2">
      <c r="A15" s="38">
        <v>2024</v>
      </c>
      <c r="B15" s="45"/>
      <c r="C15" s="45"/>
      <c r="D15" s="46"/>
      <c r="E15" s="43"/>
      <c r="F15" s="43"/>
      <c r="G15" s="45"/>
      <c r="H15" s="43"/>
      <c r="I15" s="43"/>
      <c r="J15" s="30"/>
      <c r="K15" s="43"/>
      <c r="L15" s="45"/>
      <c r="M15" s="43"/>
    </row>
    <row r="16" spans="1:37" ht="63.75" x14ac:dyDescent="0.2">
      <c r="A16" s="37" t="s">
        <v>40</v>
      </c>
      <c r="B16" s="83">
        <v>30.9</v>
      </c>
      <c r="C16" s="83">
        <v>60.9</v>
      </c>
      <c r="D16" s="83">
        <v>95.6</v>
      </c>
      <c r="E16" s="76">
        <v>137.4</v>
      </c>
      <c r="F16" s="76">
        <v>177.5</v>
      </c>
      <c r="G16" s="76">
        <v>214.24</v>
      </c>
      <c r="H16" s="83">
        <v>272.89999999999998</v>
      </c>
      <c r="I16" s="76">
        <v>333</v>
      </c>
      <c r="J16" s="76">
        <v>397.5</v>
      </c>
      <c r="K16" s="76">
        <v>437.39</v>
      </c>
      <c r="L16" s="76">
        <v>476.04</v>
      </c>
      <c r="M16" s="76">
        <v>513.75</v>
      </c>
    </row>
    <row r="17" spans="1:13" ht="12.75" x14ac:dyDescent="0.2">
      <c r="A17" s="37" t="s">
        <v>41</v>
      </c>
      <c r="B17" s="83"/>
      <c r="C17" s="83"/>
      <c r="D17" s="83"/>
      <c r="E17" s="76"/>
      <c r="F17" s="76"/>
      <c r="G17" s="76"/>
      <c r="H17" s="83"/>
      <c r="I17" s="76"/>
      <c r="J17" s="76"/>
      <c r="K17" s="76"/>
      <c r="L17" s="76"/>
      <c r="M17" s="76"/>
    </row>
    <row r="18" spans="1:13" ht="12.75" x14ac:dyDescent="0.2">
      <c r="A18" s="37" t="s">
        <v>42</v>
      </c>
      <c r="B18" s="83">
        <v>29.4</v>
      </c>
      <c r="C18" s="83">
        <v>58</v>
      </c>
      <c r="D18" s="83">
        <v>91.1</v>
      </c>
      <c r="E18" s="76">
        <v>130.80000000000001</v>
      </c>
      <c r="F18" s="76">
        <v>168.8</v>
      </c>
      <c r="G18" s="76">
        <v>203.44</v>
      </c>
      <c r="H18" s="83">
        <v>259.2</v>
      </c>
      <c r="I18" s="76">
        <v>316.70999999999998</v>
      </c>
      <c r="J18" s="76">
        <v>378.4</v>
      </c>
      <c r="K18" s="76">
        <v>415.79</v>
      </c>
      <c r="L18" s="76">
        <v>451.61</v>
      </c>
      <c r="M18" s="76">
        <v>486.32</v>
      </c>
    </row>
    <row r="19" spans="1:13" ht="12.75" x14ac:dyDescent="0.2">
      <c r="A19" s="39" t="s">
        <v>43</v>
      </c>
      <c r="B19" s="87">
        <v>1.4</v>
      </c>
      <c r="C19" s="87">
        <v>3</v>
      </c>
      <c r="D19" s="87">
        <v>4.5</v>
      </c>
      <c r="E19" s="86">
        <v>6.6</v>
      </c>
      <c r="F19" s="86">
        <v>8.6999999999999993</v>
      </c>
      <c r="G19" s="86">
        <v>10.8</v>
      </c>
      <c r="H19" s="87">
        <v>13.7</v>
      </c>
      <c r="I19" s="86">
        <v>16.36</v>
      </c>
      <c r="J19" s="86">
        <v>19</v>
      </c>
      <c r="K19" s="86">
        <v>21.6</v>
      </c>
      <c r="L19" s="86">
        <v>24.42</v>
      </c>
      <c r="M19" s="86">
        <v>27.43</v>
      </c>
    </row>
    <row r="20" spans="1:13" ht="12.75" x14ac:dyDescent="0.2">
      <c r="A20" s="38">
        <v>2025</v>
      </c>
      <c r="B20" s="45"/>
      <c r="C20" s="45"/>
      <c r="D20" s="46"/>
      <c r="E20" s="43"/>
      <c r="F20" s="43"/>
      <c r="G20" s="45"/>
      <c r="H20" s="43"/>
      <c r="I20" s="32"/>
      <c r="J20" s="30"/>
      <c r="K20" s="45"/>
      <c r="L20" s="45"/>
      <c r="M20" s="43"/>
    </row>
    <row r="21" spans="1:13" ht="63.75" x14ac:dyDescent="0.2">
      <c r="A21" s="37" t="s">
        <v>40</v>
      </c>
      <c r="B21" s="83">
        <v>33.119999999999997</v>
      </c>
      <c r="C21" s="83">
        <v>71.86</v>
      </c>
      <c r="D21" s="83">
        <v>112.25</v>
      </c>
      <c r="E21" s="76">
        <v>156.44999999999999</v>
      </c>
      <c r="F21" s="76">
        <v>199.41</v>
      </c>
      <c r="G21" s="76">
        <v>241.53</v>
      </c>
      <c r="H21" s="83">
        <v>281.29000000000002</v>
      </c>
      <c r="I21" s="76">
        <v>321.01</v>
      </c>
      <c r="J21" s="76">
        <v>365.41</v>
      </c>
      <c r="K21" s="76">
        <v>410.71</v>
      </c>
      <c r="L21" s="76">
        <v>452.29</v>
      </c>
      <c r="M21" s="76">
        <v>494.35</v>
      </c>
    </row>
    <row r="22" spans="1:13" ht="12.75" x14ac:dyDescent="0.2">
      <c r="A22" s="37" t="s">
        <v>41</v>
      </c>
      <c r="B22" s="83"/>
      <c r="C22" s="83"/>
      <c r="D22" s="83"/>
      <c r="E22" s="76"/>
      <c r="F22" s="76"/>
      <c r="G22" s="76"/>
      <c r="H22" s="83"/>
      <c r="I22" s="76"/>
      <c r="J22" s="76"/>
      <c r="K22" s="76"/>
      <c r="L22" s="76"/>
      <c r="M22" s="76"/>
    </row>
    <row r="23" spans="1:13" ht="12.75" x14ac:dyDescent="0.2">
      <c r="A23" s="37" t="s">
        <v>42</v>
      </c>
      <c r="B23" s="83">
        <v>29.98</v>
      </c>
      <c r="C23" s="83">
        <v>65.540000000000006</v>
      </c>
      <c r="D23" s="83">
        <v>102.61</v>
      </c>
      <c r="E23" s="76">
        <v>143.38</v>
      </c>
      <c r="F23" s="76">
        <v>182.84</v>
      </c>
      <c r="G23" s="76">
        <v>221.21</v>
      </c>
      <c r="H23" s="83">
        <v>257.04000000000002</v>
      </c>
      <c r="I23" s="76">
        <v>292.86</v>
      </c>
      <c r="J23" s="76">
        <v>333.62</v>
      </c>
      <c r="K23" s="76">
        <v>375.15</v>
      </c>
      <c r="L23" s="76">
        <v>412.95</v>
      </c>
      <c r="M23" s="76">
        <v>451.15</v>
      </c>
    </row>
    <row r="24" spans="1:13" ht="12.75" x14ac:dyDescent="0.2">
      <c r="A24" s="39" t="s">
        <v>43</v>
      </c>
      <c r="B24" s="87">
        <v>3.13</v>
      </c>
      <c r="C24" s="87">
        <v>6.32</v>
      </c>
      <c r="D24" s="87">
        <v>9.64</v>
      </c>
      <c r="E24" s="86">
        <v>13.07</v>
      </c>
      <c r="F24" s="86">
        <v>16.559999999999999</v>
      </c>
      <c r="G24" s="86">
        <v>20.32</v>
      </c>
      <c r="H24" s="87">
        <v>24.25</v>
      </c>
      <c r="I24" s="86">
        <v>28.15</v>
      </c>
      <c r="J24" s="86">
        <v>31.8</v>
      </c>
      <c r="K24" s="86">
        <v>35.56</v>
      </c>
      <c r="L24" s="86">
        <v>39.340000000000003</v>
      </c>
      <c r="M24" s="86">
        <v>43.21</v>
      </c>
    </row>
    <row r="25" spans="1:13" ht="12.75" x14ac:dyDescent="0.2">
      <c r="A25" s="38">
        <v>2026</v>
      </c>
      <c r="B25" s="60"/>
      <c r="C25" s="60"/>
      <c r="D25" s="63"/>
      <c r="E25" s="62"/>
      <c r="F25" s="62"/>
      <c r="G25" s="60"/>
      <c r="H25" s="62"/>
      <c r="I25" s="59"/>
      <c r="J25" s="61"/>
      <c r="K25" s="60"/>
      <c r="L25" s="60"/>
      <c r="M25" s="62"/>
    </row>
    <row r="26" spans="1:13" ht="63.75" x14ac:dyDescent="0.2">
      <c r="A26" s="37" t="s">
        <v>40</v>
      </c>
      <c r="B26" s="83">
        <v>35.79</v>
      </c>
      <c r="C26" s="83">
        <v>72.430000000000007</v>
      </c>
      <c r="D26" s="83">
        <v>111.48</v>
      </c>
      <c r="E26" s="76">
        <v>155.1</v>
      </c>
      <c r="F26" s="76">
        <v>193.74</v>
      </c>
      <c r="G26" s="76">
        <v>230.75</v>
      </c>
      <c r="H26" s="83">
        <v>264.7</v>
      </c>
      <c r="I26" s="76">
        <v>299.39999999999998</v>
      </c>
      <c r="J26" s="76">
        <v>340.9</v>
      </c>
      <c r="K26" s="76"/>
      <c r="L26" s="76"/>
      <c r="M26" s="76"/>
    </row>
    <row r="27" spans="1:13" ht="12.75" x14ac:dyDescent="0.2">
      <c r="A27" s="37" t="s">
        <v>41</v>
      </c>
      <c r="B27" s="83"/>
      <c r="C27" s="83"/>
      <c r="D27" s="83"/>
      <c r="E27" s="76"/>
      <c r="F27" s="76"/>
      <c r="G27" s="76"/>
      <c r="H27" s="83"/>
      <c r="I27" s="76"/>
      <c r="J27" s="76"/>
      <c r="K27" s="76"/>
      <c r="L27" s="76"/>
      <c r="M27" s="76"/>
    </row>
    <row r="28" spans="1:13" ht="12.75" x14ac:dyDescent="0.2">
      <c r="A28" s="37" t="s">
        <v>42</v>
      </c>
      <c r="B28" s="83">
        <v>31.96</v>
      </c>
      <c r="C28" s="83">
        <v>64.92</v>
      </c>
      <c r="D28" s="83">
        <v>100.54</v>
      </c>
      <c r="E28" s="76">
        <v>140.91</v>
      </c>
      <c r="F28" s="76">
        <v>178.39</v>
      </c>
      <c r="G28" s="76">
        <v>214.25</v>
      </c>
      <c r="H28" s="83">
        <v>247.1</v>
      </c>
      <c r="I28" s="76">
        <v>280.7</v>
      </c>
      <c r="J28" s="76">
        <v>321.10000000000002</v>
      </c>
      <c r="K28" s="76"/>
      <c r="L28" s="76"/>
      <c r="M28" s="76"/>
    </row>
    <row r="29" spans="1:13" ht="12.75" x14ac:dyDescent="0.2">
      <c r="A29" s="39" t="s">
        <v>43</v>
      </c>
      <c r="B29" s="87">
        <v>3.82</v>
      </c>
      <c r="C29" s="87">
        <v>7.51</v>
      </c>
      <c r="D29" s="87">
        <v>10.94</v>
      </c>
      <c r="E29" s="86">
        <v>14.19</v>
      </c>
      <c r="F29" s="86">
        <v>15.36</v>
      </c>
      <c r="G29" s="86">
        <v>16.5</v>
      </c>
      <c r="H29" s="87">
        <v>17.600000000000001</v>
      </c>
      <c r="I29" s="86">
        <v>18.7</v>
      </c>
      <c r="J29" s="86">
        <v>19.8</v>
      </c>
      <c r="K29" s="86"/>
      <c r="L29" s="86"/>
      <c r="M29" s="86"/>
    </row>
    <row r="30" spans="1:13" ht="36.75" customHeight="1" x14ac:dyDescent="0.2">
      <c r="A30" s="100" t="s">
        <v>39</v>
      </c>
      <c r="B30" s="100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</row>
  </sheetData>
  <mergeCells count="1">
    <mergeCell ref="A30:M30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9"/>
  <sheetViews>
    <sheetView zoomScale="85" zoomScaleNormal="85" workbookViewId="0">
      <selection activeCell="V32" sqref="V32"/>
    </sheetView>
  </sheetViews>
  <sheetFormatPr defaultRowHeight="11.25" x14ac:dyDescent="0.2"/>
  <cols>
    <col min="1" max="1" width="10.7109375" style="1" bestFit="1" customWidth="1"/>
    <col min="2" max="2" width="9.42578125" style="1" customWidth="1"/>
    <col min="3" max="3" width="8.7109375" style="1" bestFit="1" customWidth="1"/>
    <col min="4" max="4" width="8.5703125" style="1" bestFit="1" customWidth="1"/>
    <col min="5" max="5" width="7.42578125" style="1" bestFit="1" customWidth="1"/>
    <col min="6" max="6" width="8" style="1" bestFit="1" customWidth="1"/>
    <col min="7" max="7" width="9" style="1" bestFit="1" customWidth="1"/>
    <col min="8" max="9" width="8" style="1" bestFit="1" customWidth="1"/>
    <col min="10" max="10" width="9.140625" style="1" bestFit="1" customWidth="1"/>
    <col min="11" max="11" width="8.140625" style="1" bestFit="1" customWidth="1"/>
    <col min="12" max="12" width="8" style="1" bestFit="1" customWidth="1"/>
    <col min="13" max="13" width="8.5703125" style="1" bestFit="1" customWidth="1"/>
    <col min="14" max="14" width="5.5703125" style="1" bestFit="1" customWidth="1"/>
    <col min="15" max="34" width="7" style="1" bestFit="1" customWidth="1"/>
    <col min="35" max="37" width="8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7">
        <f>Метаданные!B2</f>
        <v>181102</v>
      </c>
      <c r="B2" s="7" t="str">
        <f>Метаданные!B3</f>
        <v>Пассажирооборот</v>
      </c>
    </row>
    <row r="3" spans="1:37" ht="17.25" customHeight="1" x14ac:dyDescent="0.25">
      <c r="A3" s="7"/>
      <c r="B3" s="7"/>
      <c r="M3" s="93" t="s">
        <v>75</v>
      </c>
      <c r="AK3" s="12"/>
    </row>
    <row r="4" spans="1:37" s="2" customFormat="1" ht="25.5" x14ac:dyDescent="0.2">
      <c r="A4" s="28"/>
      <c r="B4" s="52" t="s">
        <v>49</v>
      </c>
      <c r="C4" s="53" t="s">
        <v>50</v>
      </c>
      <c r="D4" s="53" t="s">
        <v>51</v>
      </c>
      <c r="E4" s="53" t="s">
        <v>52</v>
      </c>
      <c r="F4" s="53" t="s">
        <v>53</v>
      </c>
      <c r="G4" s="53" t="s">
        <v>54</v>
      </c>
      <c r="H4" s="53" t="s">
        <v>55</v>
      </c>
      <c r="I4" s="53" t="s">
        <v>56</v>
      </c>
      <c r="J4" s="53" t="s">
        <v>57</v>
      </c>
      <c r="K4" s="53" t="s">
        <v>58</v>
      </c>
      <c r="L4" s="53" t="s">
        <v>59</v>
      </c>
      <c r="M4" s="54" t="s">
        <v>60</v>
      </c>
    </row>
    <row r="5" spans="1:37" ht="12.75" x14ac:dyDescent="0.2">
      <c r="A5" s="41">
        <v>2022</v>
      </c>
      <c r="B5" s="79" t="s">
        <v>31</v>
      </c>
      <c r="C5" s="79" t="s">
        <v>31</v>
      </c>
      <c r="D5" s="79" t="s">
        <v>31</v>
      </c>
      <c r="E5" s="79" t="s">
        <v>31</v>
      </c>
      <c r="F5" s="79" t="s">
        <v>31</v>
      </c>
      <c r="G5" s="79" t="s">
        <v>31</v>
      </c>
      <c r="H5" s="83" t="s">
        <v>31</v>
      </c>
      <c r="I5" s="79" t="s">
        <v>31</v>
      </c>
      <c r="J5" s="79" t="s">
        <v>31</v>
      </c>
      <c r="K5" s="79" t="s">
        <v>31</v>
      </c>
      <c r="L5" s="79" t="s">
        <v>31</v>
      </c>
      <c r="M5" s="79" t="s">
        <v>31</v>
      </c>
    </row>
    <row r="6" spans="1:37" ht="12.75" x14ac:dyDescent="0.2">
      <c r="A6" s="41">
        <v>2023</v>
      </c>
      <c r="B6" s="76">
        <v>30.4</v>
      </c>
      <c r="C6" s="76">
        <v>52.9</v>
      </c>
      <c r="D6" s="76">
        <v>69.2</v>
      </c>
      <c r="E6" s="76">
        <v>83.4</v>
      </c>
      <c r="F6" s="76">
        <v>100.7</v>
      </c>
      <c r="G6" s="76">
        <v>124.3</v>
      </c>
      <c r="H6" s="83">
        <v>150.30000000000001</v>
      </c>
      <c r="I6" s="76">
        <v>176.4</v>
      </c>
      <c r="J6" s="76">
        <v>198</v>
      </c>
      <c r="K6" s="76">
        <v>217.5</v>
      </c>
      <c r="L6" s="76">
        <v>237.1</v>
      </c>
      <c r="M6" s="76">
        <v>253.7</v>
      </c>
    </row>
    <row r="7" spans="1:37" ht="12.75" x14ac:dyDescent="0.2">
      <c r="A7" s="41">
        <v>2024</v>
      </c>
      <c r="B7" s="76">
        <v>18.3</v>
      </c>
      <c r="C7" s="76">
        <v>30.1</v>
      </c>
      <c r="D7" s="76">
        <v>48.3</v>
      </c>
      <c r="E7" s="76">
        <v>60.2</v>
      </c>
      <c r="F7" s="76">
        <v>78</v>
      </c>
      <c r="G7" s="76">
        <v>99.08</v>
      </c>
      <c r="H7" s="83">
        <v>126.5</v>
      </c>
      <c r="I7" s="76">
        <v>150.9</v>
      </c>
      <c r="J7" s="76">
        <v>171.8</v>
      </c>
      <c r="K7" s="76">
        <v>187.87</v>
      </c>
      <c r="L7" s="76">
        <v>206.5</v>
      </c>
      <c r="M7" s="76">
        <v>223.48</v>
      </c>
    </row>
    <row r="8" spans="1:37" ht="12.75" x14ac:dyDescent="0.2">
      <c r="A8" s="41">
        <v>2025</v>
      </c>
      <c r="B8" s="76">
        <v>5.7</v>
      </c>
      <c r="C8" s="76">
        <v>10.8</v>
      </c>
      <c r="D8" s="76">
        <v>16.71</v>
      </c>
      <c r="E8" s="76">
        <v>22.19</v>
      </c>
      <c r="F8" s="76">
        <v>29.03</v>
      </c>
      <c r="G8" s="76">
        <v>39.79</v>
      </c>
      <c r="H8" s="83">
        <v>52.29</v>
      </c>
      <c r="I8" s="76">
        <v>63.83</v>
      </c>
      <c r="J8" s="76">
        <v>70.13</v>
      </c>
      <c r="K8" s="76">
        <v>75.78</v>
      </c>
      <c r="L8" s="76">
        <v>81.11</v>
      </c>
      <c r="M8" s="76">
        <v>86.34</v>
      </c>
    </row>
    <row r="9" spans="1:37" ht="12.75" x14ac:dyDescent="0.2">
      <c r="A9" s="40">
        <v>2026</v>
      </c>
      <c r="B9" s="86">
        <v>9.34</v>
      </c>
      <c r="C9" s="86">
        <v>17.14</v>
      </c>
      <c r="D9" s="86">
        <v>25.33</v>
      </c>
      <c r="E9" s="86">
        <v>33.119999999999997</v>
      </c>
      <c r="F9" s="86">
        <v>42.39</v>
      </c>
      <c r="G9" s="86">
        <v>55.85</v>
      </c>
      <c r="H9" s="87">
        <v>72.2</v>
      </c>
      <c r="I9" s="86">
        <v>88.6</v>
      </c>
      <c r="J9" s="86">
        <v>99.2</v>
      </c>
      <c r="K9" s="86"/>
      <c r="L9" s="86"/>
      <c r="M9" s="86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"/>
  <sheetViews>
    <sheetView zoomScale="85" zoomScaleNormal="85" workbookViewId="0">
      <selection activeCell="K23" sqref="K23"/>
    </sheetView>
  </sheetViews>
  <sheetFormatPr defaultRowHeight="11.25" x14ac:dyDescent="0.2"/>
  <cols>
    <col min="1" max="1" width="10.5703125" style="1" bestFit="1" customWidth="1"/>
    <col min="2" max="2" width="8.85546875" style="1" customWidth="1"/>
    <col min="3" max="3" width="8.5703125" style="1" bestFit="1" customWidth="1"/>
    <col min="4" max="4" width="7.140625" style="1" customWidth="1"/>
    <col min="5" max="5" width="7.28515625" style="1" bestFit="1" customWidth="1"/>
    <col min="6" max="6" width="8.7109375" style="1" customWidth="1"/>
    <col min="7" max="7" width="7.42578125" style="1" customWidth="1"/>
    <col min="8" max="8" width="7.5703125" style="1" customWidth="1"/>
    <col min="9" max="9" width="9.85546875" style="1" customWidth="1"/>
    <col min="10" max="10" width="9" style="1" bestFit="1" customWidth="1"/>
    <col min="11" max="11" width="8" style="1" bestFit="1" customWidth="1"/>
    <col min="12" max="12" width="7.140625" style="1" bestFit="1" customWidth="1"/>
    <col min="13" max="13" width="8.42578125" style="1" bestFit="1" customWidth="1"/>
    <col min="14" max="14" width="5.7109375" style="1" customWidth="1"/>
    <col min="15" max="22" width="5.140625" style="1" bestFit="1" customWidth="1"/>
    <col min="23" max="24" width="5.5703125" style="1" bestFit="1" customWidth="1"/>
    <col min="25" max="34" width="5.140625" style="1" bestFit="1" customWidth="1"/>
    <col min="35" max="36" width="5.5703125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7">
        <f>Метаданные!B2</f>
        <v>181102</v>
      </c>
      <c r="B2" s="7" t="str">
        <f>Метаданные!B3</f>
        <v>Пассажирооборот</v>
      </c>
    </row>
    <row r="3" spans="1:13" ht="15.75" x14ac:dyDescent="0.25">
      <c r="A3" s="7"/>
      <c r="B3" s="7"/>
      <c r="M3" s="93" t="s">
        <v>76</v>
      </c>
    </row>
    <row r="4" spans="1:13" s="2" customFormat="1" ht="25.5" x14ac:dyDescent="0.2">
      <c r="A4" s="28"/>
      <c r="B4" s="52" t="s">
        <v>49</v>
      </c>
      <c r="C4" s="53" t="s">
        <v>50</v>
      </c>
      <c r="D4" s="53" t="s">
        <v>51</v>
      </c>
      <c r="E4" s="53" t="s">
        <v>52</v>
      </c>
      <c r="F4" s="53" t="s">
        <v>53</v>
      </c>
      <c r="G4" s="53" t="s">
        <v>54</v>
      </c>
      <c r="H4" s="53" t="s">
        <v>55</v>
      </c>
      <c r="I4" s="53" t="s">
        <v>56</v>
      </c>
      <c r="J4" s="53" t="s">
        <v>57</v>
      </c>
      <c r="K4" s="53" t="s">
        <v>58</v>
      </c>
      <c r="L4" s="53" t="s">
        <v>59</v>
      </c>
      <c r="M4" s="54" t="s">
        <v>60</v>
      </c>
    </row>
    <row r="5" spans="1:13" ht="12.75" x14ac:dyDescent="0.2">
      <c r="A5" s="36">
        <v>2022</v>
      </c>
      <c r="B5" s="79" t="s">
        <v>31</v>
      </c>
      <c r="C5" s="79" t="s">
        <v>31</v>
      </c>
      <c r="D5" s="79" t="s">
        <v>31</v>
      </c>
      <c r="E5" s="79" t="s">
        <v>31</v>
      </c>
      <c r="F5" s="79" t="s">
        <v>31</v>
      </c>
      <c r="G5" s="94">
        <v>1.6</v>
      </c>
      <c r="H5" s="94">
        <v>9.6999999999999993</v>
      </c>
      <c r="I5" s="94">
        <v>14.3</v>
      </c>
      <c r="J5" s="94">
        <v>16.399999999999999</v>
      </c>
      <c r="K5" s="94">
        <v>16.8</v>
      </c>
      <c r="L5" s="95">
        <v>16.8</v>
      </c>
      <c r="M5" s="95">
        <v>16.8</v>
      </c>
    </row>
    <row r="6" spans="1:13" ht="12.75" x14ac:dyDescent="0.2">
      <c r="A6" s="36">
        <v>2023</v>
      </c>
      <c r="B6" s="83" t="s">
        <v>31</v>
      </c>
      <c r="C6" s="83" t="s">
        <v>31</v>
      </c>
      <c r="D6" s="83" t="s">
        <v>31</v>
      </c>
      <c r="E6" s="83" t="s">
        <v>31</v>
      </c>
      <c r="F6" s="83" t="s">
        <v>31</v>
      </c>
      <c r="G6" s="96">
        <v>6.2</v>
      </c>
      <c r="H6" s="96">
        <v>13.1</v>
      </c>
      <c r="I6" s="76">
        <v>20</v>
      </c>
      <c r="J6" s="76">
        <v>21.8</v>
      </c>
      <c r="K6" s="60">
        <v>21.9</v>
      </c>
      <c r="L6" s="60">
        <v>21.9</v>
      </c>
      <c r="M6" s="60">
        <v>21.9</v>
      </c>
    </row>
    <row r="7" spans="1:13" ht="12.75" x14ac:dyDescent="0.2">
      <c r="A7" s="41">
        <v>2024</v>
      </c>
      <c r="B7" s="83" t="s">
        <v>31</v>
      </c>
      <c r="C7" s="83" t="s">
        <v>31</v>
      </c>
      <c r="D7" s="83" t="s">
        <v>31</v>
      </c>
      <c r="E7" s="83" t="s">
        <v>31</v>
      </c>
      <c r="F7" s="83" t="s">
        <v>31</v>
      </c>
      <c r="G7" s="60">
        <v>27.1</v>
      </c>
      <c r="H7" s="60">
        <v>57.2</v>
      </c>
      <c r="I7" s="60">
        <v>74.3</v>
      </c>
      <c r="J7" s="60">
        <v>77.400000000000006</v>
      </c>
      <c r="K7" s="60">
        <v>77.5</v>
      </c>
      <c r="L7" s="60">
        <v>77.5</v>
      </c>
      <c r="M7" s="60">
        <v>77.5</v>
      </c>
    </row>
    <row r="8" spans="1:13" ht="12.75" x14ac:dyDescent="0.2">
      <c r="A8" s="41">
        <v>2025</v>
      </c>
      <c r="B8" s="83" t="s">
        <v>31</v>
      </c>
      <c r="C8" s="83" t="s">
        <v>31</v>
      </c>
      <c r="D8" s="83" t="s">
        <v>31</v>
      </c>
      <c r="E8" s="83" t="s">
        <v>31</v>
      </c>
      <c r="F8" s="83"/>
      <c r="G8" s="76">
        <v>24.1</v>
      </c>
      <c r="H8" s="60">
        <v>62.5</v>
      </c>
      <c r="I8" s="76">
        <v>83.8</v>
      </c>
      <c r="J8" s="76">
        <v>87.4</v>
      </c>
      <c r="K8" s="76">
        <v>87.5</v>
      </c>
      <c r="L8" s="76">
        <v>87.6</v>
      </c>
      <c r="M8" s="76">
        <v>87.6</v>
      </c>
    </row>
    <row r="9" spans="1:13" ht="12.75" x14ac:dyDescent="0.2">
      <c r="A9" s="40">
        <v>2026</v>
      </c>
      <c r="B9" s="90" t="s">
        <v>31</v>
      </c>
      <c r="C9" s="90" t="s">
        <v>31</v>
      </c>
      <c r="D9" s="90" t="s">
        <v>31</v>
      </c>
      <c r="E9" s="90" t="s">
        <v>31</v>
      </c>
      <c r="F9" s="90">
        <v>0.1</v>
      </c>
      <c r="G9" s="90">
        <v>25.2</v>
      </c>
      <c r="H9" s="90">
        <v>60.7</v>
      </c>
      <c r="I9" s="91">
        <v>87.3</v>
      </c>
      <c r="J9" s="91">
        <v>91.4</v>
      </c>
      <c r="K9" s="92"/>
      <c r="L9" s="92"/>
      <c r="M9" s="91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Метаданные</vt:lpstr>
      <vt:lpstr>Условные обозначения</vt:lpstr>
      <vt:lpstr>По всем видам транспорта</vt:lpstr>
      <vt:lpstr>Метадан</vt:lpstr>
      <vt:lpstr>Условные обознач</vt:lpstr>
      <vt:lpstr>По всем видам</vt:lpstr>
      <vt:lpstr>Железнодорожный</vt:lpstr>
      <vt:lpstr>Автомобильный</vt:lpstr>
      <vt:lpstr>Воздушный</vt:lpstr>
      <vt:lpstr>Внутренний водный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Гульнар Толегенова</cp:lastModifiedBy>
  <cp:lastPrinted>2024-06-21T07:30:05Z</cp:lastPrinted>
  <dcterms:created xsi:type="dcterms:W3CDTF">2009-03-11T05:00:38Z</dcterms:created>
  <dcterms:modified xsi:type="dcterms:W3CDTF">2026-10-15T06:14:30Z</dcterms:modified>
</cp:coreProperties>
</file>