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375" windowHeight="12630"/>
  </bookViews>
  <sheets>
    <sheet name=" Cover" sheetId="1" r:id="rId1"/>
    <sheet name="Metadata" sheetId="4" r:id="rId2"/>
    <sheet name=" Content" sheetId="3" r:id="rId3"/>
    <sheet name="1" sheetId="5" r:id="rId4"/>
    <sheet name="2" sheetId="7" r:id="rId5"/>
    <sheet name="3" sheetId="6" r:id="rId6"/>
    <sheet name="4" sheetId="8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8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25" i="7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6" i="6"/>
  <c r="B15"/>
  <c r="B14"/>
  <c r="B13"/>
  <c r="B12"/>
  <c r="B11"/>
  <c r="B10"/>
  <c r="B9"/>
  <c r="B8"/>
  <c r="B7"/>
  <c r="B6"/>
  <c r="B16" i="5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<sst xmlns="http://schemas.openxmlformats.org/spreadsheetml/2006/main" count="206" uniqueCount="94">
  <si>
    <t>Number of operating SMEs by type of activity</t>
  </si>
  <si>
    <t>4</t>
  </si>
  <si>
    <t>Number of registered SMEs by type of activity</t>
  </si>
  <si>
    <t>3</t>
  </si>
  <si>
    <t>2</t>
  </si>
  <si>
    <t>1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</si>
  <si>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</si>
  <si>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</si>
  <si>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</si>
  <si>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</si>
  <si>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</si>
  <si>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</si>
  <si>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</si>
  <si>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</si>
  <si>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Education</t>
  </si>
  <si>
    <t>Activity in the field of administrative and auxiliary services</t>
  </si>
  <si>
    <t>Information and communication</t>
  </si>
  <si>
    <t>Construction</t>
  </si>
  <si>
    <t>Mining and quarrying</t>
  </si>
  <si>
    <t>Agriculture, forestry and fisheries</t>
  </si>
  <si>
    <t>Financial and insurance activities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</si>
  <si>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</si>
  <si>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</si>
  <si>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</si>
  <si>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</si>
  <si>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</si>
  <si>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</si>
  <si>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</si>
  <si>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4. Number of operating SMEs by type of activity</t>
  </si>
  <si>
    <t>Number of registered SMEs by  cities and regions</t>
  </si>
  <si>
    <t>Number of operating SMEs by  cities and regions</t>
  </si>
  <si>
    <t>1. Number of registered SMEs by  cities and regions</t>
  </si>
  <si>
    <t>Zhetisu region</t>
  </si>
  <si>
    <t>Taldykorgan  с.а.</t>
  </si>
  <si>
    <t>Tekeli  с.а.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</si>
  <si>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</si>
  <si>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</si>
  <si>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</si>
  <si>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</si>
  <si>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</si>
  <si>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</si>
  <si>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</si>
  <si>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</si>
  <si>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Supply of electricity, gas, steam, hot water and air-conditioned</t>
  </si>
  <si>
    <t>Wholesale and retail trade; repair of cars and motorcycles</t>
  </si>
  <si>
    <t>Transportation and warehousing</t>
  </si>
  <si>
    <t>Professional, scientific and technical activities</t>
  </si>
  <si>
    <t>Art, entertainment and recreation</t>
  </si>
  <si>
    <t>2. Number of registered SMEs by type of activity</t>
  </si>
  <si>
    <t>3. Number of operating SMEs by  cities and regions</t>
  </si>
  <si>
    <t>The number of registered and operating SMEs in the Zhetisu region</t>
  </si>
  <si>
    <t xml:space="preserve">2 series. Statistics of enterprises </t>
  </si>
  <si>
    <t>Division of statistical registers</t>
  </si>
  <si>
    <t>Activities of households employing domestic workers; activities of households producing goods and services for their own consumption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</si>
  <si>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</si>
  <si>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</si>
  <si>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</si>
  <si>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</si>
  <si>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</si>
  <si>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</si>
  <si>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</si>
  <si>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</si>
  <si>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</si>
  <si>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</si>
  <si>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</si>
  <si>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</si>
  <si>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</si>
  <si>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</si>
  <si>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</si>
  <si>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</si>
  <si>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</si>
  <si>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</si>
  <si>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</si>
  <si>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</si>
  <si>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</si>
  <si>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</si>
  <si>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</si>
  <si>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</si>
  <si>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</si>
  <si>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</si>
  <si>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</si>
  <si>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</si>
  <si>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040000, Taldykorgan city, Zhansugurov street, 111</t>
  </si>
  <si>
    <t>+7 7282 419149</t>
  </si>
  <si>
    <t>© Bureau of National Statistics of the Agency for Strategic Planning and Reforms of the Republic of Kazakhstan</t>
  </si>
  <si>
    <t>Metadata</t>
  </si>
  <si>
    <t>https://stat.gov.kz/en/region/zhetisu/spreadsheets/?industry=28265&amp;year=2026&amp;name=289187&amp;period=month&amp;type=spreadsheets</t>
  </si>
  <si>
    <t>Date of publication: 15.10.2026</t>
  </si>
  <si>
    <t>Date of next publication: 16.11.2026</t>
  </si>
  <si>
    <t>As of October 1, 2026</t>
  </si>
  <si>
    <t xml:space="preserve">dated October 15, 2026 </t>
  </si>
  <si>
    <t>Asem Nam</t>
  </si>
  <si>
    <t>A.Nam@aspire.gov.kz</t>
  </si>
  <si>
    <t>№Т-02-11-М-836-ВН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</si>
</sst>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2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0"/>
      <color rgb="FF000000"/>
      <name val="Roboto"/>
      <charset val="204"/>
    </font>
    <font>
      <b/>
      <sz val="20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Arial Cyr"/>
      <charset val="204"/>
    </font>
    <font>
      <b/>
      <sz val="10"/>
      <color rgb="FFFF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 "/>
      <charset val="204"/>
    </font>
    <font>
      <b/>
      <sz val="8"/>
      <color rgb="FF000000"/>
      <name val="Roboto 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8"/>
      <color theme="1"/>
      <name val="Calibri"/>
      <family val="2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  <charset val="204"/>
    </font>
    <font>
      <b/>
      <sz val="10"/>
      <color rgb="FF000000"/>
      <name val="Roboto 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</cellStyleXfs>
  <cellXfs count="141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1" fillId="0" borderId="0" xfId="2" applyFont="1"/>
    <xf numFmtId="0" fontId="10" fillId="0" borderId="0" xfId="2" applyFont="1"/>
    <xf numFmtId="0" fontId="13" fillId="0" borderId="0" xfId="1" applyFont="1"/>
    <xf numFmtId="0" fontId="14" fillId="0" borderId="0" xfId="3" applyFont="1"/>
    <xf numFmtId="0" fontId="15" fillId="0" borderId="0" xfId="0" applyFont="1"/>
    <xf numFmtId="0" fontId="14" fillId="0" borderId="0" xfId="3" applyFont="1" applyAlignment="1">
      <alignment horizontal="left" wrapText="1"/>
    </xf>
    <xf numFmtId="0" fontId="19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6" fillId="0" borderId="0" xfId="0" applyFont="1" applyAlignment="1"/>
    <xf numFmtId="0" fontId="10" fillId="0" borderId="0" xfId="2" applyFont="1" applyAlignment="1">
      <alignment vertical="top" wrapText="1"/>
    </xf>
    <xf numFmtId="0" fontId="22" fillId="0" borderId="0" xfId="0" applyFont="1"/>
    <xf numFmtId="0" fontId="12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6" fillId="0" borderId="0" xfId="1" applyFont="1" applyFill="1"/>
    <xf numFmtId="0" fontId="26" fillId="0" borderId="1" xfId="1" applyFont="1" applyFill="1" applyBorder="1"/>
    <xf numFmtId="0" fontId="26" fillId="0" borderId="0" xfId="1" applyFont="1" applyFill="1" applyBorder="1" applyAlignment="1">
      <alignment horizontal="left" wrapText="1"/>
    </xf>
    <xf numFmtId="0" fontId="26" fillId="0" borderId="0" xfId="1" applyFont="1" applyFill="1" applyAlignment="1">
      <alignment horizontal="justify"/>
    </xf>
    <xf numFmtId="0" fontId="26" fillId="0" borderId="0" xfId="1" applyFont="1" applyFill="1" applyAlignment="1">
      <alignment wrapText="1"/>
    </xf>
    <xf numFmtId="0" fontId="26" fillId="0" borderId="1" xfId="1" applyFont="1" applyFill="1" applyBorder="1" applyAlignment="1">
      <alignment wrapText="1"/>
    </xf>
    <xf numFmtId="0" fontId="27" fillId="0" borderId="0" xfId="1" applyFont="1" applyFill="1" applyAlignment="1">
      <alignment wrapText="1"/>
    </xf>
    <xf numFmtId="0" fontId="27" fillId="0" borderId="0" xfId="1" applyFont="1" applyFill="1" applyBorder="1" applyAlignment="1">
      <alignment wrapText="1"/>
    </xf>
    <xf numFmtId="49" fontId="24" fillId="0" borderId="0" xfId="1" applyNumberFormat="1" applyFont="1" applyFill="1" applyBorder="1" applyAlignment="1">
      <alignment horizontal="left" wrapText="1"/>
    </xf>
    <xf numFmtId="0" fontId="26" fillId="0" borderId="0" xfId="1" applyFont="1" applyFill="1" applyAlignment="1">
      <alignment horizontal="justify" vertical="center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3" fontId="0" fillId="0" borderId="0" xfId="0" applyNumberFormat="1" applyFill="1"/>
    <xf numFmtId="3" fontId="28" fillId="0" borderId="0" xfId="0" applyNumberFormat="1" applyFont="1" applyFill="1"/>
    <xf numFmtId="3" fontId="29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3" fontId="26" fillId="0" borderId="1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10" fillId="0" borderId="0" xfId="2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33" fillId="0" borderId="0" xfId="4" applyFont="1" applyAlignment="1">
      <alignment horizontal="center"/>
    </xf>
    <xf numFmtId="0" fontId="33" fillId="0" borderId="0" xfId="4" applyFont="1"/>
    <xf numFmtId="0" fontId="35" fillId="0" borderId="0" xfId="1" applyFont="1" applyFill="1" applyAlignment="1">
      <alignment horizontal="left" wrapText="1"/>
    </xf>
    <xf numFmtId="0" fontId="36" fillId="0" borderId="0" xfId="1" applyFont="1" applyFill="1" applyAlignment="1">
      <alignment wrapText="1"/>
    </xf>
    <xf numFmtId="3" fontId="37" fillId="0" borderId="0" xfId="0" applyNumberFormat="1" applyFont="1" applyFill="1"/>
    <xf numFmtId="0" fontId="37" fillId="0" borderId="0" xfId="0" applyFont="1" applyFill="1"/>
    <xf numFmtId="0" fontId="19" fillId="0" borderId="0" xfId="0" applyFont="1" applyFill="1"/>
    <xf numFmtId="0" fontId="18" fillId="0" borderId="0" xfId="0" applyFont="1" applyFill="1" applyAlignment="1">
      <alignment horizont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" fillId="0" borderId="0" xfId="1" applyFill="1"/>
    <xf numFmtId="0" fontId="21" fillId="0" borderId="0" xfId="0" applyFont="1" applyFill="1" applyAlignment="1">
      <alignment horizontal="center"/>
    </xf>
    <xf numFmtId="164" fontId="20" fillId="0" borderId="0" xfId="0" applyNumberFormat="1" applyFont="1" applyFill="1" applyAlignment="1">
      <alignment horizontal="right" wrapText="1"/>
    </xf>
    <xf numFmtId="3" fontId="19" fillId="0" borderId="0" xfId="0" applyNumberFormat="1" applyFont="1" applyFill="1"/>
    <xf numFmtId="0" fontId="19" fillId="0" borderId="0" xfId="0" applyFont="1" applyFill="1" applyAlignment="1">
      <alignment wrapText="1"/>
    </xf>
    <xf numFmtId="164" fontId="26" fillId="0" borderId="6" xfId="0" applyNumberFormat="1" applyFont="1" applyFill="1" applyBorder="1" applyAlignment="1">
      <alignment horizontal="right" wrapText="1"/>
    </xf>
    <xf numFmtId="0" fontId="0" fillId="0" borderId="0" xfId="0" applyFill="1"/>
    <xf numFmtId="3" fontId="39" fillId="0" borderId="0" xfId="0" applyNumberFormat="1" applyFont="1" applyFill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14" fontId="26" fillId="0" borderId="0" xfId="7" applyNumberFormat="1" applyFont="1" applyFill="1" applyBorder="1" applyAlignment="1">
      <alignment wrapText="1"/>
    </xf>
    <xf numFmtId="164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164" fontId="41" fillId="0" borderId="1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0" fontId="26" fillId="0" borderId="0" xfId="1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1" fillId="0" borderId="1" xfId="0" applyFont="1" applyFill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2" fillId="0" borderId="5" xfId="28" applyFont="1" applyBorder="1"/>
    <xf numFmtId="0" fontId="14" fillId="0" borderId="0" xfId="0" applyFont="1" applyAlignment="1">
      <alignment horizontal="justify" vertical="center"/>
    </xf>
    <xf numFmtId="0" fontId="42" fillId="0" borderId="5" xfId="28" applyFont="1" applyBorder="1" applyAlignment="1">
      <alignment wrapText="1"/>
    </xf>
    <xf numFmtId="0" fontId="17" fillId="0" borderId="0" xfId="0" applyFont="1" applyFill="1" applyAlignment="1">
      <alignment horizontal="justify" vertical="center"/>
    </xf>
    <xf numFmtId="0" fontId="17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6" fillId="0" borderId="5" xfId="28" applyFont="1" applyBorder="1"/>
    <xf numFmtId="3" fontId="26" fillId="0" borderId="0" xfId="1" applyNumberFormat="1" applyFont="1" applyFill="1" applyBorder="1" applyAlignment="1">
      <alignment wrapText="1"/>
    </xf>
    <xf numFmtId="0" fontId="19" fillId="0" borderId="0" xfId="0" applyFont="1" applyBorder="1"/>
    <xf numFmtId="0" fontId="19" fillId="0" borderId="0" xfId="0" applyFont="1" applyBorder="1" applyAlignment="1">
      <alignment wrapText="1"/>
    </xf>
    <xf numFmtId="0" fontId="41" fillId="0" borderId="0" xfId="0" applyFont="1" applyBorder="1" applyAlignment="1">
      <alignment horizontal="right" wrapText="1"/>
    </xf>
    <xf numFmtId="0" fontId="44" fillId="0" borderId="0" xfId="0" applyFont="1"/>
    <xf numFmtId="0" fontId="45" fillId="0" borderId="5" xfId="3" applyFont="1" applyBorder="1" applyAlignment="1">
      <alignment horizontal="left" vertical="center" wrapText="1"/>
    </xf>
    <xf numFmtId="0" fontId="46" fillId="0" borderId="5" xfId="4" applyFont="1" applyFill="1" applyBorder="1" applyAlignment="1" applyProtection="1"/>
    <xf numFmtId="0" fontId="45" fillId="0" borderId="5" xfId="5" applyFont="1" applyBorder="1" applyAlignment="1">
      <alignment horizontal="left" vertical="center" wrapText="1"/>
    </xf>
    <xf numFmtId="0" fontId="47" fillId="0" borderId="5" xfId="0" applyFont="1" applyBorder="1" applyAlignment="1">
      <alignment wrapText="1"/>
    </xf>
    <xf numFmtId="0" fontId="48" fillId="0" borderId="5" xfId="0" applyFont="1" applyBorder="1" applyAlignment="1">
      <alignment wrapText="1"/>
    </xf>
    <xf numFmtId="49" fontId="45" fillId="0" borderId="5" xfId="5" applyNumberFormat="1" applyFont="1" applyFill="1" applyBorder="1" applyAlignment="1">
      <alignment vertical="center" wrapText="1"/>
    </xf>
    <xf numFmtId="0" fontId="45" fillId="0" borderId="5" xfId="28" applyFont="1" applyBorder="1" applyAlignment="1">
      <alignment horizontal="left" wrapText="1"/>
    </xf>
    <xf numFmtId="0" fontId="46" fillId="0" borderId="5" xfId="6" applyFont="1" applyBorder="1" applyAlignment="1" applyProtection="1"/>
    <xf numFmtId="0" fontId="47" fillId="0" borderId="0" xfId="0" applyFont="1" applyAlignment="1">
      <alignment vertical="center"/>
    </xf>
    <xf numFmtId="0" fontId="49" fillId="0" borderId="5" xfId="4" applyFont="1" applyFill="1" applyBorder="1" applyAlignment="1" applyProtection="1">
      <alignment horizontal="left" vertical="center" wrapText="1"/>
    </xf>
    <xf numFmtId="0" fontId="49" fillId="0" borderId="5" xfId="4" applyFont="1" applyBorder="1" applyAlignment="1" applyProtection="1">
      <alignment wrapText="1"/>
    </xf>
    <xf numFmtId="0" fontId="16" fillId="0" borderId="0" xfId="1" applyFont="1" applyAlignment="1">
      <alignment horizontal="center"/>
    </xf>
    <xf numFmtId="164" fontId="50" fillId="0" borderId="0" xfId="0" applyNumberFormat="1" applyFont="1" applyFill="1" applyAlignment="1">
      <alignment horizontal="right" wrapText="1"/>
    </xf>
    <xf numFmtId="164" fontId="50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38" fillId="0" borderId="0" xfId="1" applyFont="1" applyAlignment="1">
      <alignment horizontal="left" vertical="top" wrapText="1"/>
    </xf>
    <xf numFmtId="0" fontId="38" fillId="0" borderId="0" xfId="0" applyFont="1" applyAlignment="1">
      <alignment horizontal="left"/>
    </xf>
    <xf numFmtId="0" fontId="40" fillId="0" borderId="0" xfId="1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42" fillId="0" borderId="11" xfId="28" applyFont="1" applyBorder="1" applyAlignment="1">
      <alignment horizontal="left"/>
    </xf>
    <xf numFmtId="0" fontId="42" fillId="0" borderId="4" xfId="28" applyFont="1" applyBorder="1" applyAlignment="1">
      <alignment horizontal="left"/>
    </xf>
    <xf numFmtId="0" fontId="49" fillId="0" borderId="11" xfId="4" applyFont="1" applyBorder="1" applyAlignment="1" applyProtection="1">
      <alignment horizontal="left" wrapText="1"/>
    </xf>
    <xf numFmtId="0" fontId="49" fillId="0" borderId="4" xfId="4" applyFont="1" applyBorder="1" applyAlignment="1" applyProtection="1">
      <alignment horizontal="left" wrapText="1"/>
    </xf>
    <xf numFmtId="0" fontId="34" fillId="0" borderId="0" xfId="4" applyFont="1"/>
    <xf numFmtId="0" fontId="20" fillId="0" borderId="6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51" fillId="0" borderId="0" xfId="1" applyFont="1" applyFill="1" applyAlignment="1">
      <alignment horizontal="center"/>
    </xf>
    <xf numFmtId="3" fontId="19" fillId="0" borderId="1" xfId="0" applyNumberFormat="1" applyFont="1" applyFill="1" applyBorder="1" applyAlignment="1">
      <alignment horizontal="right" wrapText="1"/>
    </xf>
    <xf numFmtId="0" fontId="20" fillId="0" borderId="9" xfId="0" applyFont="1" applyFill="1" applyBorder="1" applyAlignment="1">
      <alignment vertical="top" wrapText="1"/>
    </xf>
    <xf numFmtId="0" fontId="20" fillId="0" borderId="8" xfId="0" applyFont="1" applyFill="1" applyBorder="1" applyAlignment="1">
      <alignment vertical="top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right" wrapText="1"/>
    </xf>
    <xf numFmtId="0" fontId="20" fillId="0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9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right" wrapText="1"/>
    </xf>
  </cellXfs>
  <cellStyles count="30">
    <cellStyle name="20% - Акцент1" xfId="9"/>
    <cellStyle name="20% - Акцент2" xfId="10"/>
    <cellStyle name="20% - Акцент3" xfId="11"/>
    <cellStyle name="20% - Акцент4" xfId="12"/>
    <cellStyle name="20% - Акцент5" xfId="13"/>
    <cellStyle name="20% - Акцент6" xfId="14"/>
    <cellStyle name="40% - Акцент1" xfId="15"/>
    <cellStyle name="40% - Акцент2" xfId="16"/>
    <cellStyle name="40% - Акцент3" xfId="17"/>
    <cellStyle name="40% - Акцент4" xfId="18"/>
    <cellStyle name="40% - Акцент5" xfId="19"/>
    <cellStyle name="40% - Акцент6" xfId="20"/>
    <cellStyle name="60% - Акцент1" xfId="21"/>
    <cellStyle name="60% - Акцент2" xfId="22"/>
    <cellStyle name="60% - Акцент3" xfId="23"/>
    <cellStyle name="60% - Акцент4" xfId="24"/>
    <cellStyle name="60% - Акцент5" xfId="25"/>
    <cellStyle name="60% - Акцент6" xfId="26"/>
    <cellStyle name="Гиперссылка" xfId="4" builtinId="8"/>
    <cellStyle name="Гиперссылка 2" xfId="27"/>
    <cellStyle name="Гиперссылка 3" xfId="6"/>
    <cellStyle name="Обычный" xfId="0" builtinId="0"/>
    <cellStyle name="Обычный 2" xfId="1"/>
    <cellStyle name="Обычный 2 2" xfId="5"/>
    <cellStyle name="Обычный 2 2 2" xfId="28"/>
    <cellStyle name="Обычный 3" xfId="2"/>
    <cellStyle name="Обычный 4" xfId="3"/>
    <cellStyle name="Обычный 4 2" xfId="29"/>
    <cellStyle name="Обычный 4 3" xfId="8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3</xdr:col>
      <xdr:colOff>619125</xdr:colOff>
      <xdr:row>4</xdr:row>
      <xdr:rowOff>114300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291465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zhetisu/spreadsheets/?industry=28265&amp;year=2026&amp;name=289187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C13" sqref="C13"/>
    </sheetView>
  </sheetViews>
  <sheetFormatPr defaultColWidth="8.7109375" defaultRowHeight="14.25"/>
  <cols>
    <col min="1" max="1" width="12.140625" style="1" customWidth="1"/>
    <col min="2" max="2" width="12" style="1" customWidth="1"/>
    <col min="3" max="3" width="11.140625" style="1" customWidth="1"/>
    <col min="4" max="4" width="9.7109375" style="1" customWidth="1"/>
    <col min="5" max="5" width="10.7109375" style="1" customWidth="1"/>
    <col min="6" max="6" width="10.42578125" style="1" customWidth="1"/>
    <col min="7" max="16384" width="8.7109375" style="1"/>
  </cols>
  <sheetData>
    <row r="1" spans="1:10" ht="18.75" customHeight="1"/>
    <row r="2" spans="1:10" ht="21.75" customHeight="1">
      <c r="A2" s="107"/>
      <c r="B2" s="107"/>
      <c r="C2" s="107"/>
    </row>
    <row r="3" spans="1:10" ht="18.75" customHeight="1">
      <c r="A3" s="107"/>
      <c r="B3" s="107"/>
      <c r="C3" s="107"/>
    </row>
    <row r="4" spans="1:10" ht="19.5" customHeight="1">
      <c r="A4" s="107"/>
      <c r="B4" s="107"/>
      <c r="C4" s="107"/>
      <c r="D4" s="18"/>
    </row>
    <row r="5" spans="1:10" ht="12" customHeight="1">
      <c r="A5" s="18"/>
      <c r="B5" s="18"/>
      <c r="C5" s="18"/>
      <c r="D5" s="18"/>
      <c r="E5" s="2"/>
      <c r="F5" s="2"/>
    </row>
    <row r="6" spans="1:10" ht="18" customHeight="1">
      <c r="A6" s="18"/>
      <c r="B6" s="18"/>
      <c r="C6" s="18"/>
      <c r="D6" s="18"/>
      <c r="E6" s="2"/>
      <c r="F6" s="2"/>
    </row>
    <row r="7" spans="1:10" ht="18" customHeight="1">
      <c r="A7" s="18"/>
      <c r="B7" s="18"/>
      <c r="C7" s="18"/>
      <c r="D7" s="18"/>
      <c r="E7" s="2"/>
      <c r="F7" s="2"/>
    </row>
    <row r="8" spans="1:10" ht="18" customHeight="1">
      <c r="A8" s="18"/>
      <c r="B8" s="18"/>
      <c r="C8" s="18"/>
      <c r="D8" s="18"/>
      <c r="E8" s="3"/>
      <c r="F8" s="3"/>
    </row>
    <row r="9" spans="1:10" ht="22.5" customHeight="1">
      <c r="A9" s="108" t="s">
        <v>87</v>
      </c>
      <c r="B9" s="108"/>
      <c r="C9" s="108"/>
      <c r="D9" s="108"/>
      <c r="E9" s="21"/>
      <c r="F9" s="43"/>
    </row>
    <row r="10" spans="1:10" ht="21.75" customHeight="1">
      <c r="A10" s="108" t="s">
        <v>88</v>
      </c>
      <c r="B10" s="108"/>
      <c r="C10" s="108"/>
      <c r="D10" s="108"/>
      <c r="E10" s="19"/>
      <c r="F10" s="5"/>
      <c r="I10" s="20"/>
    </row>
    <row r="11" spans="1:10" ht="18">
      <c r="A11" s="4"/>
      <c r="B11" s="4"/>
      <c r="C11" s="4"/>
      <c r="D11" s="4"/>
      <c r="E11" s="6"/>
      <c r="F11" s="5"/>
    </row>
    <row r="12" spans="1:10" ht="18">
      <c r="A12" s="4"/>
      <c r="B12" s="4"/>
      <c r="C12" s="4"/>
      <c r="D12" s="4"/>
      <c r="E12" s="6"/>
      <c r="F12" s="43"/>
    </row>
    <row r="13" spans="1:10" ht="21.75" customHeight="1">
      <c r="A13" s="4"/>
      <c r="B13" s="4"/>
      <c r="C13" s="4"/>
      <c r="D13" s="4"/>
      <c r="E13" s="6"/>
      <c r="F13" s="5"/>
    </row>
    <row r="14" spans="1:10" ht="34.5" customHeight="1">
      <c r="A14" s="111" t="s">
        <v>50</v>
      </c>
      <c r="B14" s="111"/>
      <c r="C14" s="111"/>
      <c r="D14" s="111"/>
      <c r="E14" s="111"/>
      <c r="F14" s="41"/>
      <c r="G14" s="41"/>
      <c r="H14" s="41"/>
      <c r="I14" s="41"/>
      <c r="J14" s="41"/>
    </row>
    <row r="15" spans="1:10" ht="20.25" customHeight="1">
      <c r="A15" s="111"/>
      <c r="B15" s="111"/>
      <c r="C15" s="111"/>
      <c r="D15" s="111"/>
      <c r="E15" s="111"/>
      <c r="F15" s="41"/>
      <c r="G15" s="41"/>
      <c r="H15" s="41"/>
      <c r="I15" s="41"/>
      <c r="J15" s="41"/>
    </row>
    <row r="16" spans="1:10" ht="23.25" customHeight="1">
      <c r="A16" s="111"/>
      <c r="B16" s="111"/>
      <c r="C16" s="111"/>
      <c r="D16" s="111"/>
      <c r="E16" s="111"/>
      <c r="F16" s="41"/>
      <c r="G16" s="41"/>
      <c r="H16" s="41"/>
      <c r="I16" s="41"/>
      <c r="J16" s="41"/>
    </row>
    <row r="17" spans="1:10" ht="18" customHeight="1">
      <c r="A17" s="44"/>
      <c r="B17" s="44"/>
      <c r="C17" s="44"/>
      <c r="D17" s="44"/>
      <c r="E17" s="44"/>
      <c r="F17" s="41"/>
      <c r="G17" s="41"/>
      <c r="H17" s="41"/>
      <c r="I17" s="41"/>
      <c r="J17" s="41"/>
    </row>
    <row r="18" spans="1:10" ht="18" customHeight="1">
      <c r="A18" s="42"/>
      <c r="B18" s="42"/>
      <c r="C18" s="42"/>
      <c r="D18" s="42"/>
      <c r="E18" s="42"/>
      <c r="F18" s="7"/>
    </row>
    <row r="19" spans="1:10" ht="21.75" customHeight="1">
      <c r="A19" s="109" t="s">
        <v>89</v>
      </c>
      <c r="B19" s="109"/>
      <c r="C19" s="109"/>
      <c r="D19" s="8"/>
      <c r="E19" s="8"/>
      <c r="F19" s="8"/>
    </row>
    <row r="20" spans="1:10" ht="18" customHeight="1">
      <c r="A20" s="8"/>
      <c r="B20" s="8"/>
      <c r="C20" s="8"/>
      <c r="D20" s="8"/>
      <c r="E20" s="8"/>
      <c r="F20" s="8"/>
    </row>
    <row r="21" spans="1:10" ht="18" customHeight="1">
      <c r="A21" s="8"/>
      <c r="B21" s="8"/>
      <c r="C21" s="8"/>
      <c r="D21" s="8"/>
      <c r="E21" s="8"/>
      <c r="F21" s="8"/>
    </row>
    <row r="22" spans="1:10" ht="18" customHeight="1">
      <c r="A22" s="8"/>
      <c r="B22" s="8"/>
      <c r="C22" s="8"/>
      <c r="D22" s="8"/>
      <c r="E22" s="8"/>
      <c r="F22" s="8"/>
    </row>
    <row r="23" spans="1:10" ht="21" customHeight="1">
      <c r="A23" s="110" t="s">
        <v>51</v>
      </c>
      <c r="B23" s="110"/>
      <c r="C23" s="110"/>
      <c r="D23" s="110"/>
      <c r="E23" s="8"/>
      <c r="F23" s="8"/>
    </row>
    <row r="24" spans="1:10" ht="15.75" customHeight="1">
      <c r="A24" s="9"/>
      <c r="B24" s="9"/>
      <c r="C24" s="9"/>
      <c r="D24" s="9"/>
      <c r="E24" s="9"/>
      <c r="F24" s="8"/>
    </row>
    <row r="25" spans="1:10">
      <c r="F25" s="8"/>
    </row>
    <row r="27" spans="1:10" ht="18" customHeight="1">
      <c r="E27" s="22"/>
    </row>
  </sheetData>
  <mergeCells count="6">
    <mergeCell ref="A2:C4"/>
    <mergeCell ref="A9:D9"/>
    <mergeCell ref="A10:D10"/>
    <mergeCell ref="A19:C19"/>
    <mergeCell ref="A23:D23"/>
    <mergeCell ref="A14:E16"/>
  </mergeCells>
  <hyperlinks>
    <hyperlink ref="A20" location="'Deaths Average Emp'!A1" display="Business deaths, average employment, breakdown by region and industry"/>
    <hyperlink ref="A22" location="'Deaths Average Emp BIG'!A1" display="Business deaths, average employment, breakdown by industry"/>
    <hyperlink ref="A24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31" sqref="C31"/>
    </sheetView>
  </sheetViews>
  <sheetFormatPr defaultColWidth="9.140625" defaultRowHeight="12.75"/>
  <cols>
    <col min="1" max="1" width="7.85546875" style="78" customWidth="1"/>
    <col min="2" max="2" width="49.85546875" style="78" customWidth="1"/>
    <col min="3" max="3" width="74" style="101" customWidth="1"/>
    <col min="4" max="16384" width="9.140625" style="78"/>
  </cols>
  <sheetData>
    <row r="2" spans="1:3">
      <c r="A2" s="79"/>
      <c r="B2" s="80" t="s">
        <v>54</v>
      </c>
      <c r="C2" s="93" t="s">
        <v>55</v>
      </c>
    </row>
    <row r="3" spans="1:3">
      <c r="B3" s="80" t="s">
        <v>56</v>
      </c>
      <c r="C3" s="94" t="s">
        <v>57</v>
      </c>
    </row>
    <row r="4" spans="1:3">
      <c r="A4" s="81"/>
      <c r="B4" s="80" t="s">
        <v>58</v>
      </c>
      <c r="C4" s="95">
        <v>642</v>
      </c>
    </row>
    <row r="5" spans="1:3" ht="25.5">
      <c r="A5" s="81"/>
      <c r="B5" s="82" t="s">
        <v>59</v>
      </c>
      <c r="C5" s="102" t="s">
        <v>60</v>
      </c>
    </row>
    <row r="6" spans="1:3" ht="25.5">
      <c r="A6" s="81"/>
      <c r="B6" s="80" t="s">
        <v>61</v>
      </c>
      <c r="C6" s="96" t="s">
        <v>62</v>
      </c>
    </row>
    <row r="7" spans="1:3">
      <c r="A7" s="81"/>
      <c r="B7" s="80" t="s">
        <v>63</v>
      </c>
      <c r="C7" s="103" t="s">
        <v>64</v>
      </c>
    </row>
    <row r="8" spans="1:3">
      <c r="A8" s="81"/>
      <c r="B8" s="112" t="s">
        <v>65</v>
      </c>
      <c r="C8" s="114" t="s">
        <v>66</v>
      </c>
    </row>
    <row r="9" spans="1:3">
      <c r="A9" s="81"/>
      <c r="B9" s="113"/>
      <c r="C9" s="115"/>
    </row>
    <row r="10" spans="1:3">
      <c r="A10" s="81"/>
      <c r="B10" s="112" t="s">
        <v>67</v>
      </c>
      <c r="C10" s="103" t="s">
        <v>68</v>
      </c>
    </row>
    <row r="11" spans="1:3" ht="18" customHeight="1">
      <c r="A11" s="81"/>
      <c r="B11" s="113"/>
      <c r="C11" s="103" t="s">
        <v>69</v>
      </c>
    </row>
    <row r="12" spans="1:3">
      <c r="A12" s="81"/>
      <c r="B12" s="80" t="s">
        <v>70</v>
      </c>
      <c r="C12" s="97"/>
    </row>
    <row r="13" spans="1:3" s="84" customFormat="1" ht="25.5">
      <c r="A13" s="83"/>
      <c r="B13" s="80" t="s">
        <v>71</v>
      </c>
      <c r="C13" s="103" t="s">
        <v>86</v>
      </c>
    </row>
    <row r="14" spans="1:3" s="84" customFormat="1" ht="76.5">
      <c r="A14" s="85"/>
      <c r="B14" s="80" t="s">
        <v>72</v>
      </c>
      <c r="C14" s="96" t="s">
        <v>73</v>
      </c>
    </row>
    <row r="15" spans="1:3" ht="14.25" customHeight="1">
      <c r="A15" s="86"/>
      <c r="B15" s="80" t="s">
        <v>74</v>
      </c>
      <c r="C15" s="96" t="s">
        <v>52</v>
      </c>
    </row>
    <row r="16" spans="1:3">
      <c r="B16" s="80" t="s">
        <v>75</v>
      </c>
      <c r="C16" s="96" t="s">
        <v>91</v>
      </c>
    </row>
    <row r="17" spans="2:3">
      <c r="B17" s="80" t="s">
        <v>76</v>
      </c>
      <c r="C17" s="98" t="s">
        <v>83</v>
      </c>
    </row>
    <row r="18" spans="2:3">
      <c r="B18" s="80" t="s">
        <v>77</v>
      </c>
      <c r="C18" s="103" t="s">
        <v>92</v>
      </c>
    </row>
    <row r="19" spans="2:3">
      <c r="B19" s="80" t="s">
        <v>78</v>
      </c>
      <c r="C19" s="96" t="s">
        <v>82</v>
      </c>
    </row>
    <row r="20" spans="2:3">
      <c r="B20" s="80" t="s">
        <v>79</v>
      </c>
      <c r="C20" s="99">
        <v>1446</v>
      </c>
    </row>
    <row r="21" spans="2:3">
      <c r="B21" s="87" t="s">
        <v>80</v>
      </c>
      <c r="C21" s="100" t="s">
        <v>81</v>
      </c>
    </row>
    <row r="27" spans="2:3">
      <c r="B27" s="10"/>
    </row>
    <row r="28" spans="2:3">
      <c r="B28" s="10"/>
    </row>
    <row r="29" spans="2:3">
      <c r="B29" s="10"/>
    </row>
    <row r="30" spans="2:3">
      <c r="B30" s="10"/>
    </row>
    <row r="31" spans="2:3">
      <c r="B31" s="12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19" sqref="B19"/>
    </sheetView>
  </sheetViews>
  <sheetFormatPr defaultRowHeight="14.25"/>
  <cols>
    <col min="1" max="1" width="11.28515625" style="11" customWidth="1"/>
    <col min="2" max="2" width="70.42578125" style="11" customWidth="1"/>
    <col min="3" max="3" width="14.7109375" style="11" customWidth="1"/>
    <col min="4" max="16384" width="9.140625" style="11"/>
  </cols>
  <sheetData>
    <row r="2" spans="1:2">
      <c r="B2" s="104" t="s">
        <v>27</v>
      </c>
    </row>
    <row r="4" spans="1:2">
      <c r="A4" s="116" t="s">
        <v>85</v>
      </c>
      <c r="B4" s="116"/>
    </row>
    <row r="5" spans="1:2">
      <c r="A5" s="45" t="s">
        <v>5</v>
      </c>
      <c r="B5" s="46" t="s">
        <v>29</v>
      </c>
    </row>
    <row r="6" spans="1:2">
      <c r="A6" s="45" t="s">
        <v>4</v>
      </c>
      <c r="B6" s="46" t="s">
        <v>2</v>
      </c>
    </row>
    <row r="7" spans="1:2">
      <c r="A7" s="45" t="s">
        <v>3</v>
      </c>
      <c r="B7" s="46" t="s">
        <v>30</v>
      </c>
    </row>
    <row r="8" spans="1:2">
      <c r="A8" s="45" t="s">
        <v>1</v>
      </c>
      <c r="B8" s="46" t="s">
        <v>0</v>
      </c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Number of registered SMEs by  cities and regions"/>
    <hyperlink ref="B6" location="'2'!A1" display="Number of registered SMEs by type of activity"/>
    <hyperlink ref="B7" location="'3'!A1" display="Number of operating SMEs by  cities and regions"/>
    <hyperlink ref="B8" location="'4'!A1" display="Number of operating SMEs by type of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F1"/>
    </sheetView>
  </sheetViews>
  <sheetFormatPr defaultColWidth="21.28515625" defaultRowHeight="11.25"/>
  <cols>
    <col min="1" max="1" width="20.7109375" style="51" customWidth="1"/>
    <col min="2" max="2" width="14.28515625" style="51" customWidth="1"/>
    <col min="3" max="3" width="17.42578125" style="51" customWidth="1"/>
    <col min="4" max="4" width="16.140625" style="51" customWidth="1"/>
    <col min="5" max="5" width="16.5703125" style="51" customWidth="1"/>
    <col min="6" max="6" width="17" style="51" customWidth="1"/>
    <col min="7" max="7" width="19" style="51" customWidth="1"/>
    <col min="8" max="16384" width="21.28515625" style="51"/>
  </cols>
  <sheetData>
    <row r="1" spans="1:11" ht="15" customHeight="1">
      <c r="A1" s="122" t="s">
        <v>31</v>
      </c>
      <c r="B1" s="122"/>
      <c r="C1" s="122"/>
      <c r="D1" s="122"/>
      <c r="E1" s="122"/>
      <c r="F1" s="122"/>
    </row>
    <row r="2" spans="1:11" ht="15" customHeight="1">
      <c r="A2" s="52"/>
      <c r="B2" s="52"/>
      <c r="C2" s="52"/>
      <c r="D2" s="52"/>
      <c r="E2" s="52"/>
      <c r="F2" s="52"/>
    </row>
    <row r="3" spans="1:11" ht="11.25" customHeight="1">
      <c r="A3" s="123" t="s">
        <v>12</v>
      </c>
      <c r="B3" s="123"/>
      <c r="C3" s="123"/>
      <c r="D3" s="123"/>
      <c r="E3" s="123"/>
      <c r="F3" s="123"/>
    </row>
    <row r="4" spans="1:11" ht="17.25" customHeight="1">
      <c r="A4" s="117"/>
      <c r="B4" s="119" t="s">
        <v>11</v>
      </c>
      <c r="C4" s="119" t="s">
        <v>10</v>
      </c>
      <c r="D4" s="121"/>
      <c r="E4" s="121"/>
      <c r="F4" s="121"/>
    </row>
    <row r="5" spans="1:11" ht="32.25" customHeight="1">
      <c r="A5" s="118"/>
      <c r="B5" s="120"/>
      <c r="C5" s="53" t="s">
        <v>9</v>
      </c>
      <c r="D5" s="53" t="s">
        <v>8</v>
      </c>
      <c r="E5" s="54" t="s">
        <v>7</v>
      </c>
      <c r="F5" s="55" t="s">
        <v>6</v>
      </c>
    </row>
    <row r="6" spans="1:11">
      <c r="A6" s="47" t="s">
        <v>32</v>
      </c>
      <c r="B6" s="61">
        <f>C6+D6+E6+F6</f>
        <v>61092</v>
      </c>
      <c r="C6" s="66">
        <v>6698</v>
      </c>
      <c r="D6" s="66">
        <v>48</v>
      </c>
      <c r="E6" s="105">
        <v>35698</v>
      </c>
      <c r="F6" s="66">
        <v>18648</v>
      </c>
      <c r="G6" s="58"/>
      <c r="K6" s="59"/>
    </row>
    <row r="7" spans="1:11">
      <c r="A7" s="23" t="s">
        <v>33</v>
      </c>
      <c r="B7" s="33">
        <f t="shared" ref="B7:B15" si="0">C7+D7+E7+F7</f>
        <v>20082</v>
      </c>
      <c r="C7" s="66">
        <v>3506</v>
      </c>
      <c r="D7" s="66">
        <v>28</v>
      </c>
      <c r="E7" s="105">
        <v>16022</v>
      </c>
      <c r="F7" s="66">
        <v>526</v>
      </c>
      <c r="G7" s="58"/>
      <c r="K7" s="58"/>
    </row>
    <row r="8" spans="1:11">
      <c r="A8" s="23" t="s">
        <v>34</v>
      </c>
      <c r="B8" s="33">
        <f t="shared" si="0"/>
        <v>1594</v>
      </c>
      <c r="C8" s="66">
        <v>196</v>
      </c>
      <c r="D8" s="66">
        <v>1</v>
      </c>
      <c r="E8" s="105">
        <v>1318</v>
      </c>
      <c r="F8" s="66">
        <v>79</v>
      </c>
      <c r="G8" s="58"/>
      <c r="K8" s="58"/>
    </row>
    <row r="9" spans="1:11">
      <c r="A9" s="23" t="s">
        <v>35</v>
      </c>
      <c r="B9" s="33">
        <f>C9+E9+F9</f>
        <v>3890</v>
      </c>
      <c r="C9" s="66">
        <v>165</v>
      </c>
      <c r="D9" s="67" t="s">
        <v>22</v>
      </c>
      <c r="E9" s="105">
        <v>1073</v>
      </c>
      <c r="F9" s="66">
        <v>2652</v>
      </c>
      <c r="G9" s="58"/>
      <c r="K9" s="58"/>
    </row>
    <row r="10" spans="1:11">
      <c r="A10" s="23" t="s">
        <v>36</v>
      </c>
      <c r="B10" s="33">
        <f t="shared" si="0"/>
        <v>4877</v>
      </c>
      <c r="C10" s="66">
        <v>375</v>
      </c>
      <c r="D10" s="66">
        <v>5</v>
      </c>
      <c r="E10" s="105">
        <v>3163</v>
      </c>
      <c r="F10" s="66">
        <v>1334</v>
      </c>
      <c r="G10" s="58"/>
      <c r="K10" s="58"/>
    </row>
    <row r="11" spans="1:11">
      <c r="A11" s="23" t="s">
        <v>37</v>
      </c>
      <c r="B11" s="33">
        <f t="shared" si="0"/>
        <v>3746</v>
      </c>
      <c r="C11" s="66">
        <v>263</v>
      </c>
      <c r="D11" s="66">
        <v>6</v>
      </c>
      <c r="E11" s="105">
        <v>1655</v>
      </c>
      <c r="F11" s="66">
        <v>1822</v>
      </c>
      <c r="G11" s="58"/>
      <c r="K11" s="58"/>
    </row>
    <row r="12" spans="1:11">
      <c r="A12" s="23" t="s">
        <v>38</v>
      </c>
      <c r="B12" s="33">
        <f>C12+E12+F12</f>
        <v>3577</v>
      </c>
      <c r="C12" s="66">
        <v>203</v>
      </c>
      <c r="D12" s="67" t="s">
        <v>22</v>
      </c>
      <c r="E12" s="105">
        <v>1432</v>
      </c>
      <c r="F12" s="66">
        <v>1942</v>
      </c>
      <c r="G12" s="58"/>
      <c r="K12" s="58"/>
    </row>
    <row r="13" spans="1:11">
      <c r="A13" s="23" t="s">
        <v>39</v>
      </c>
      <c r="B13" s="33">
        <f t="shared" si="0"/>
        <v>4341</v>
      </c>
      <c r="C13" s="66">
        <v>230</v>
      </c>
      <c r="D13" s="66">
        <v>2</v>
      </c>
      <c r="E13" s="105">
        <v>1842</v>
      </c>
      <c r="F13" s="66">
        <v>2267</v>
      </c>
      <c r="G13" s="58"/>
      <c r="K13" s="58"/>
    </row>
    <row r="14" spans="1:11">
      <c r="A14" s="23" t="s">
        <v>40</v>
      </c>
      <c r="B14" s="33">
        <f>C14+E14+F14</f>
        <v>2826</v>
      </c>
      <c r="C14" s="66">
        <v>233</v>
      </c>
      <c r="D14" s="67" t="s">
        <v>22</v>
      </c>
      <c r="E14" s="105">
        <v>1298</v>
      </c>
      <c r="F14" s="66">
        <v>1295</v>
      </c>
      <c r="G14" s="58"/>
      <c r="K14" s="58"/>
    </row>
    <row r="15" spans="1:11">
      <c r="A15" s="23" t="s">
        <v>41</v>
      </c>
      <c r="B15" s="33">
        <f t="shared" si="0"/>
        <v>12848</v>
      </c>
      <c r="C15" s="66">
        <v>1352</v>
      </c>
      <c r="D15" s="66">
        <v>5</v>
      </c>
      <c r="E15" s="105">
        <v>6350</v>
      </c>
      <c r="F15" s="66">
        <v>5141</v>
      </c>
      <c r="G15" s="58"/>
      <c r="K15" s="58"/>
    </row>
    <row r="16" spans="1:11">
      <c r="A16" s="24" t="s">
        <v>42</v>
      </c>
      <c r="B16" s="34">
        <f>C16+D16+E16+F16</f>
        <v>3311</v>
      </c>
      <c r="C16" s="68">
        <v>175</v>
      </c>
      <c r="D16" s="68">
        <v>1</v>
      </c>
      <c r="E16" s="106">
        <v>1545</v>
      </c>
      <c r="F16" s="68">
        <v>1590</v>
      </c>
      <c r="G16" s="58"/>
      <c r="K16" s="58"/>
    </row>
    <row r="17" spans="1:11" ht="15">
      <c r="A17" s="60"/>
      <c r="B17" s="35"/>
      <c r="C17" s="36"/>
      <c r="D17" s="36"/>
      <c r="E17" s="37"/>
      <c r="F17" s="37"/>
      <c r="G17" s="58"/>
      <c r="K17" s="58"/>
    </row>
    <row r="18" spans="1:11">
      <c r="B18" s="50"/>
      <c r="C18" s="49"/>
      <c r="D18" s="49"/>
      <c r="E18" s="50"/>
      <c r="F18" s="50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F1"/>
    </sheetView>
  </sheetViews>
  <sheetFormatPr defaultColWidth="21.28515625" defaultRowHeight="11.25"/>
  <cols>
    <col min="1" max="1" width="29.140625" style="51" customWidth="1"/>
    <col min="2" max="2" width="13.7109375" style="51" customWidth="1"/>
    <col min="3" max="3" width="14" style="51" customWidth="1"/>
    <col min="4" max="4" width="14.140625" style="51" customWidth="1"/>
    <col min="5" max="5" width="13.140625" style="51" customWidth="1"/>
    <col min="6" max="6" width="14.140625" style="51" customWidth="1"/>
    <col min="7" max="16384" width="21.28515625" style="51"/>
  </cols>
  <sheetData>
    <row r="1" spans="1:11" ht="18" customHeight="1">
      <c r="A1" s="130" t="s">
        <v>48</v>
      </c>
      <c r="B1" s="130"/>
      <c r="C1" s="130"/>
      <c r="D1" s="130"/>
      <c r="E1" s="130"/>
      <c r="F1" s="130"/>
      <c r="G1" s="57"/>
    </row>
    <row r="2" spans="1:11" ht="12.75" customHeight="1">
      <c r="A2" s="52"/>
      <c r="B2" s="52"/>
      <c r="C2" s="52"/>
      <c r="D2" s="52"/>
      <c r="E2" s="52"/>
      <c r="F2" s="52"/>
      <c r="G2" s="57"/>
    </row>
    <row r="3" spans="1:11" ht="15" customHeight="1">
      <c r="A3" s="131" t="s">
        <v>12</v>
      </c>
      <c r="B3" s="131"/>
      <c r="C3" s="131"/>
      <c r="D3" s="131"/>
      <c r="E3" s="131"/>
      <c r="F3" s="131"/>
    </row>
    <row r="4" spans="1:11" ht="15.75" customHeight="1">
      <c r="A4" s="124"/>
      <c r="B4" s="126" t="s">
        <v>11</v>
      </c>
      <c r="C4" s="128" t="s">
        <v>10</v>
      </c>
      <c r="D4" s="128"/>
      <c r="E4" s="128"/>
      <c r="F4" s="129"/>
    </row>
    <row r="5" spans="1:11" ht="32.25" customHeight="1">
      <c r="A5" s="125"/>
      <c r="B5" s="127"/>
      <c r="C5" s="53" t="s">
        <v>9</v>
      </c>
      <c r="D5" s="53" t="s">
        <v>8</v>
      </c>
      <c r="E5" s="54" t="s">
        <v>7</v>
      </c>
      <c r="F5" s="55" t="s">
        <v>6</v>
      </c>
      <c r="K5" s="58"/>
    </row>
    <row r="6" spans="1:11">
      <c r="A6" s="48" t="s">
        <v>11</v>
      </c>
      <c r="B6" s="38">
        <f>C6+D6+E6+F6</f>
        <v>61092</v>
      </c>
      <c r="C6" s="66">
        <v>6698</v>
      </c>
      <c r="D6" s="66">
        <v>48</v>
      </c>
      <c r="E6" s="66">
        <v>35698</v>
      </c>
      <c r="F6" s="66">
        <v>18648</v>
      </c>
    </row>
    <row r="7" spans="1:11">
      <c r="A7" s="29" t="s">
        <v>19</v>
      </c>
      <c r="B7" s="38">
        <f>C7+D7+E7+F7</f>
        <v>19556</v>
      </c>
      <c r="C7" s="66">
        <v>747</v>
      </c>
      <c r="D7" s="66">
        <v>4</v>
      </c>
      <c r="E7" s="66">
        <v>157</v>
      </c>
      <c r="F7" s="66">
        <v>18648</v>
      </c>
    </row>
    <row r="8" spans="1:11">
      <c r="A8" s="29" t="s">
        <v>18</v>
      </c>
      <c r="B8" s="38">
        <f>C8+E8</f>
        <v>135</v>
      </c>
      <c r="C8" s="66">
        <v>114</v>
      </c>
      <c r="D8" s="67" t="s">
        <v>22</v>
      </c>
      <c r="E8" s="66">
        <v>21</v>
      </c>
      <c r="F8" s="67" t="s">
        <v>22</v>
      </c>
    </row>
    <row r="9" spans="1:11">
      <c r="A9" s="29" t="s">
        <v>21</v>
      </c>
      <c r="B9" s="38">
        <f>C9+D9+E9</f>
        <v>2504</v>
      </c>
      <c r="C9" s="66">
        <v>501</v>
      </c>
      <c r="D9" s="66">
        <v>8</v>
      </c>
      <c r="E9" s="66">
        <v>1995</v>
      </c>
      <c r="F9" s="67" t="s">
        <v>22</v>
      </c>
    </row>
    <row r="10" spans="1:11" ht="22.5">
      <c r="A10" s="29" t="s">
        <v>43</v>
      </c>
      <c r="B10" s="38">
        <f t="shared" ref="B10:B24" si="0">C10+D10+E10</f>
        <v>90</v>
      </c>
      <c r="C10" s="66">
        <v>70</v>
      </c>
      <c r="D10" s="66">
        <v>2</v>
      </c>
      <c r="E10" s="66">
        <v>18</v>
      </c>
      <c r="F10" s="67" t="s">
        <v>22</v>
      </c>
    </row>
    <row r="11" spans="1:11" ht="33.75">
      <c r="A11" s="32" t="s">
        <v>23</v>
      </c>
      <c r="B11" s="38">
        <f t="shared" si="0"/>
        <v>121</v>
      </c>
      <c r="C11" s="66">
        <v>48</v>
      </c>
      <c r="D11" s="66">
        <v>1</v>
      </c>
      <c r="E11" s="66">
        <v>72</v>
      </c>
      <c r="F11" s="67" t="s">
        <v>22</v>
      </c>
    </row>
    <row r="12" spans="1:11">
      <c r="A12" s="29" t="s">
        <v>17</v>
      </c>
      <c r="B12" s="38">
        <f t="shared" si="0"/>
        <v>2527</v>
      </c>
      <c r="C12" s="66">
        <v>1014</v>
      </c>
      <c r="D12" s="66">
        <v>7</v>
      </c>
      <c r="E12" s="66">
        <v>1506</v>
      </c>
      <c r="F12" s="67" t="s">
        <v>22</v>
      </c>
    </row>
    <row r="13" spans="1:11" ht="22.5">
      <c r="A13" s="29" t="s">
        <v>44</v>
      </c>
      <c r="B13" s="38">
        <f t="shared" si="0"/>
        <v>18717</v>
      </c>
      <c r="C13" s="66">
        <v>1611</v>
      </c>
      <c r="D13" s="66">
        <v>3</v>
      </c>
      <c r="E13" s="66">
        <v>17103</v>
      </c>
      <c r="F13" s="67" t="s">
        <v>22</v>
      </c>
    </row>
    <row r="14" spans="1:11">
      <c r="A14" s="29" t="s">
        <v>45</v>
      </c>
      <c r="B14" s="38">
        <f t="shared" si="0"/>
        <v>3401</v>
      </c>
      <c r="C14" s="66">
        <v>584</v>
      </c>
      <c r="D14" s="66">
        <v>12</v>
      </c>
      <c r="E14" s="66">
        <v>2805</v>
      </c>
      <c r="F14" s="67" t="s">
        <v>22</v>
      </c>
    </row>
    <row r="15" spans="1:11" ht="22.5">
      <c r="A15" s="27" t="s">
        <v>24</v>
      </c>
      <c r="B15" s="38">
        <f>C15+E15</f>
        <v>2084</v>
      </c>
      <c r="C15" s="66">
        <v>119</v>
      </c>
      <c r="D15" s="67" t="s">
        <v>22</v>
      </c>
      <c r="E15" s="66">
        <v>1965</v>
      </c>
      <c r="F15" s="67" t="s">
        <v>22</v>
      </c>
    </row>
    <row r="16" spans="1:11">
      <c r="A16" s="29" t="s">
        <v>16</v>
      </c>
      <c r="B16" s="38">
        <f>C16+D16+E16</f>
        <v>562</v>
      </c>
      <c r="C16" s="66">
        <v>146</v>
      </c>
      <c r="D16" s="66">
        <v>1</v>
      </c>
      <c r="E16" s="66">
        <v>415</v>
      </c>
      <c r="F16" s="67" t="s">
        <v>22</v>
      </c>
    </row>
    <row r="17" spans="1:6">
      <c r="A17" s="29" t="s">
        <v>20</v>
      </c>
      <c r="B17" s="38">
        <f>C17+E17</f>
        <v>115</v>
      </c>
      <c r="C17" s="66">
        <v>104</v>
      </c>
      <c r="D17" s="67" t="s">
        <v>22</v>
      </c>
      <c r="E17" s="66">
        <v>11</v>
      </c>
      <c r="F17" s="67" t="s">
        <v>22</v>
      </c>
    </row>
    <row r="18" spans="1:6">
      <c r="A18" s="25" t="s">
        <v>25</v>
      </c>
      <c r="B18" s="38">
        <f>C18+E18</f>
        <v>1929</v>
      </c>
      <c r="C18" s="66">
        <v>153</v>
      </c>
      <c r="D18" s="67" t="s">
        <v>22</v>
      </c>
      <c r="E18" s="66">
        <v>1776</v>
      </c>
      <c r="F18" s="67" t="s">
        <v>22</v>
      </c>
    </row>
    <row r="19" spans="1:6" ht="22.5">
      <c r="A19" s="29" t="s">
        <v>46</v>
      </c>
      <c r="B19" s="38">
        <f>C19+E19</f>
        <v>827</v>
      </c>
      <c r="C19" s="66">
        <v>381</v>
      </c>
      <c r="D19" s="67" t="s">
        <v>22</v>
      </c>
      <c r="E19" s="66">
        <v>446</v>
      </c>
      <c r="F19" s="67" t="s">
        <v>22</v>
      </c>
    </row>
    <row r="20" spans="1:6" ht="22.5">
      <c r="A20" s="29" t="s">
        <v>15</v>
      </c>
      <c r="B20" s="38">
        <f t="shared" si="0"/>
        <v>1059</v>
      </c>
      <c r="C20" s="66">
        <v>262</v>
      </c>
      <c r="D20" s="66">
        <v>8</v>
      </c>
      <c r="E20" s="66">
        <v>789</v>
      </c>
      <c r="F20" s="67" t="s">
        <v>22</v>
      </c>
    </row>
    <row r="21" spans="1:6">
      <c r="A21" s="29" t="s">
        <v>14</v>
      </c>
      <c r="B21" s="38">
        <f>C21+E21</f>
        <v>846</v>
      </c>
      <c r="C21" s="66">
        <v>260</v>
      </c>
      <c r="D21" s="67" t="s">
        <v>22</v>
      </c>
      <c r="E21" s="66">
        <v>586</v>
      </c>
      <c r="F21" s="67" t="s">
        <v>22</v>
      </c>
    </row>
    <row r="22" spans="1:6">
      <c r="A22" s="26" t="s">
        <v>26</v>
      </c>
      <c r="B22" s="69">
        <f t="shared" si="0"/>
        <v>361</v>
      </c>
      <c r="C22" s="66">
        <v>164</v>
      </c>
      <c r="D22" s="66">
        <v>1</v>
      </c>
      <c r="E22" s="66">
        <v>196</v>
      </c>
      <c r="F22" s="67" t="s">
        <v>22</v>
      </c>
    </row>
    <row r="23" spans="1:6">
      <c r="A23" s="30" t="s">
        <v>47</v>
      </c>
      <c r="B23" s="69">
        <f>C23+E23</f>
        <v>396</v>
      </c>
      <c r="C23" s="66">
        <v>57</v>
      </c>
      <c r="D23" s="67" t="s">
        <v>22</v>
      </c>
      <c r="E23" s="66">
        <v>339</v>
      </c>
      <c r="F23" s="67" t="s">
        <v>22</v>
      </c>
    </row>
    <row r="24" spans="1:6">
      <c r="A24" s="70" t="s">
        <v>13</v>
      </c>
      <c r="B24" s="69">
        <f t="shared" si="0"/>
        <v>5853</v>
      </c>
      <c r="C24" s="66">
        <v>363</v>
      </c>
      <c r="D24" s="66">
        <v>1</v>
      </c>
      <c r="E24" s="66">
        <v>5489</v>
      </c>
      <c r="F24" s="67" t="s">
        <v>22</v>
      </c>
    </row>
    <row r="25" spans="1:6" ht="45">
      <c r="A25" s="28" t="s">
        <v>53</v>
      </c>
      <c r="B25" s="39">
        <f>E25</f>
        <v>9</v>
      </c>
      <c r="C25" s="76" t="s">
        <v>22</v>
      </c>
      <c r="D25" s="76" t="s">
        <v>22</v>
      </c>
      <c r="E25" s="68">
        <v>9</v>
      </c>
      <c r="F25" s="76" t="s">
        <v>22</v>
      </c>
    </row>
    <row r="26" spans="1:6" ht="15">
      <c r="B26" s="62"/>
      <c r="C26" s="62"/>
      <c r="D26" s="62"/>
      <c r="E26" s="63"/>
      <c r="F26" s="62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sqref="A1:F1"/>
    </sheetView>
  </sheetViews>
  <sheetFormatPr defaultColWidth="21.28515625" defaultRowHeight="11.25"/>
  <cols>
    <col min="1" max="1" width="21.42578125" style="51" customWidth="1"/>
    <col min="2" max="2" width="11.140625" style="51" customWidth="1"/>
    <col min="3" max="3" width="16.28515625" style="51" customWidth="1"/>
    <col min="4" max="4" width="14.85546875" style="51" customWidth="1"/>
    <col min="5" max="5" width="13" style="51" customWidth="1"/>
    <col min="6" max="6" width="13.140625" style="51" customWidth="1"/>
    <col min="7" max="15" width="21.28515625" style="51"/>
    <col min="16" max="16" width="10.140625" style="51" customWidth="1"/>
    <col min="17" max="16384" width="21.28515625" style="51"/>
  </cols>
  <sheetData>
    <row r="1" spans="1:6" ht="21.75" customHeight="1">
      <c r="A1" s="130" t="s">
        <v>49</v>
      </c>
      <c r="B1" s="130"/>
      <c r="C1" s="130"/>
      <c r="D1" s="130"/>
      <c r="E1" s="130"/>
      <c r="F1" s="130"/>
    </row>
    <row r="2" spans="1:6" ht="14.25" customHeight="1">
      <c r="A2" s="52"/>
      <c r="B2" s="52"/>
      <c r="C2" s="52"/>
      <c r="D2" s="52"/>
      <c r="E2" s="52"/>
      <c r="F2" s="52"/>
    </row>
    <row r="3" spans="1:6" ht="18.75" customHeight="1">
      <c r="A3" s="123" t="s">
        <v>12</v>
      </c>
      <c r="B3" s="123"/>
      <c r="C3" s="123"/>
      <c r="D3" s="123"/>
      <c r="E3" s="123"/>
      <c r="F3" s="123"/>
    </row>
    <row r="4" spans="1:6" ht="19.5" customHeight="1">
      <c r="A4" s="124"/>
      <c r="B4" s="132" t="s">
        <v>11</v>
      </c>
      <c r="C4" s="119" t="s">
        <v>10</v>
      </c>
      <c r="D4" s="121"/>
      <c r="E4" s="121"/>
      <c r="F4" s="121"/>
    </row>
    <row r="5" spans="1:6" ht="33" customHeight="1">
      <c r="A5" s="125"/>
      <c r="B5" s="127"/>
      <c r="C5" s="53" t="s">
        <v>9</v>
      </c>
      <c r="D5" s="53" t="s">
        <v>8</v>
      </c>
      <c r="E5" s="54" t="s">
        <v>7</v>
      </c>
      <c r="F5" s="55" t="s">
        <v>6</v>
      </c>
    </row>
    <row r="6" spans="1:6">
      <c r="A6" s="47" t="s">
        <v>32</v>
      </c>
      <c r="B6" s="61">
        <f>C6+D6+E6+F6</f>
        <v>58244</v>
      </c>
      <c r="C6" s="66">
        <v>5330</v>
      </c>
      <c r="D6" s="66">
        <v>48</v>
      </c>
      <c r="E6" s="105">
        <v>34415</v>
      </c>
      <c r="F6" s="66">
        <v>18451</v>
      </c>
    </row>
    <row r="7" spans="1:6">
      <c r="A7" s="23" t="s">
        <v>33</v>
      </c>
      <c r="B7" s="33">
        <f t="shared" ref="B7:B15" si="0">C7+D7+E7+F7</f>
        <v>18586</v>
      </c>
      <c r="C7" s="66">
        <v>2611</v>
      </c>
      <c r="D7" s="66">
        <v>28</v>
      </c>
      <c r="E7" s="105">
        <v>15446</v>
      </c>
      <c r="F7" s="66">
        <v>501</v>
      </c>
    </row>
    <row r="8" spans="1:6">
      <c r="A8" s="23" t="s">
        <v>34</v>
      </c>
      <c r="B8" s="33">
        <f t="shared" si="0"/>
        <v>1482</v>
      </c>
      <c r="C8" s="66">
        <v>166</v>
      </c>
      <c r="D8" s="66">
        <v>1</v>
      </c>
      <c r="E8" s="105">
        <v>1241</v>
      </c>
      <c r="F8" s="66">
        <v>74</v>
      </c>
    </row>
    <row r="9" spans="1:6">
      <c r="A9" s="23" t="s">
        <v>35</v>
      </c>
      <c r="B9" s="33">
        <f>C9+E9+F9</f>
        <v>3804</v>
      </c>
      <c r="C9" s="66">
        <v>136</v>
      </c>
      <c r="D9" s="67" t="s">
        <v>22</v>
      </c>
      <c r="E9" s="105">
        <v>1041</v>
      </c>
      <c r="F9" s="66">
        <v>2627</v>
      </c>
    </row>
    <row r="10" spans="1:6">
      <c r="A10" s="23" t="s">
        <v>36</v>
      </c>
      <c r="B10" s="33">
        <f t="shared" si="0"/>
        <v>4725</v>
      </c>
      <c r="C10" s="66">
        <v>317</v>
      </c>
      <c r="D10" s="66">
        <v>5</v>
      </c>
      <c r="E10" s="105">
        <v>3074</v>
      </c>
      <c r="F10" s="66">
        <v>1329</v>
      </c>
    </row>
    <row r="11" spans="1:6">
      <c r="A11" s="23" t="s">
        <v>37</v>
      </c>
      <c r="B11" s="33">
        <f t="shared" si="0"/>
        <v>3652</v>
      </c>
      <c r="C11" s="66">
        <v>231</v>
      </c>
      <c r="D11" s="66">
        <v>6</v>
      </c>
      <c r="E11" s="105">
        <v>1604</v>
      </c>
      <c r="F11" s="66">
        <v>1811</v>
      </c>
    </row>
    <row r="12" spans="1:6">
      <c r="A12" s="23" t="s">
        <v>38</v>
      </c>
      <c r="B12" s="33">
        <f>C12+E12+F12</f>
        <v>3454</v>
      </c>
      <c r="C12" s="66">
        <v>168</v>
      </c>
      <c r="D12" s="67" t="s">
        <v>22</v>
      </c>
      <c r="E12" s="105">
        <v>1374</v>
      </c>
      <c r="F12" s="66">
        <v>1912</v>
      </c>
    </row>
    <row r="13" spans="1:6">
      <c r="A13" s="23" t="s">
        <v>39</v>
      </c>
      <c r="B13" s="33">
        <f t="shared" si="0"/>
        <v>4239</v>
      </c>
      <c r="C13" s="66">
        <v>197</v>
      </c>
      <c r="D13" s="66">
        <v>2</v>
      </c>
      <c r="E13" s="105">
        <v>1790</v>
      </c>
      <c r="F13" s="66">
        <v>2250</v>
      </c>
    </row>
    <row r="14" spans="1:6">
      <c r="A14" s="23" t="s">
        <v>40</v>
      </c>
      <c r="B14" s="33">
        <f>C14+E14+F14</f>
        <v>2703</v>
      </c>
      <c r="C14" s="66">
        <v>195</v>
      </c>
      <c r="D14" s="67" t="s">
        <v>22</v>
      </c>
      <c r="E14" s="105">
        <v>1230</v>
      </c>
      <c r="F14" s="66">
        <v>1278</v>
      </c>
    </row>
    <row r="15" spans="1:6">
      <c r="A15" s="23" t="s">
        <v>41</v>
      </c>
      <c r="B15" s="33">
        <f t="shared" si="0"/>
        <v>12426</v>
      </c>
      <c r="C15" s="66">
        <v>1163</v>
      </c>
      <c r="D15" s="66">
        <v>5</v>
      </c>
      <c r="E15" s="105">
        <v>6157</v>
      </c>
      <c r="F15" s="66">
        <v>5101</v>
      </c>
    </row>
    <row r="16" spans="1:6">
      <c r="A16" s="24" t="s">
        <v>42</v>
      </c>
      <c r="B16" s="34">
        <f>C16+D16+E16+F16</f>
        <v>3173</v>
      </c>
      <c r="C16" s="68">
        <v>146</v>
      </c>
      <c r="D16" s="68">
        <v>1</v>
      </c>
      <c r="E16" s="106">
        <v>1458</v>
      </c>
      <c r="F16" s="68">
        <v>1568</v>
      </c>
    </row>
    <row r="17" spans="1:6" ht="12.75">
      <c r="A17" s="56"/>
      <c r="B17" s="37"/>
      <c r="C17" s="37"/>
      <c r="D17" s="37"/>
      <c r="E17" s="37"/>
      <c r="F17" s="37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A29" sqref="A29"/>
    </sheetView>
  </sheetViews>
  <sheetFormatPr defaultColWidth="21.28515625" defaultRowHeight="11.25"/>
  <cols>
    <col min="1" max="1" width="28.42578125" style="13" customWidth="1"/>
    <col min="2" max="2" width="15" style="13" customWidth="1"/>
    <col min="3" max="3" width="14.42578125" style="13" customWidth="1"/>
    <col min="4" max="4" width="14.28515625" style="13" customWidth="1"/>
    <col min="5" max="5" width="13.5703125" style="13" customWidth="1"/>
    <col min="6" max="6" width="22.28515625" style="13" customWidth="1"/>
    <col min="7" max="7" width="10.5703125" style="13" customWidth="1"/>
    <col min="8" max="9" width="21.28515625" style="13"/>
    <col min="10" max="10" width="9.28515625" style="13" bestFit="1" customWidth="1"/>
    <col min="11" max="16384" width="21.28515625" style="13"/>
  </cols>
  <sheetData>
    <row r="1" spans="1:6" ht="18.75" customHeight="1">
      <c r="A1" s="133" t="s">
        <v>28</v>
      </c>
      <c r="B1" s="133"/>
      <c r="C1" s="133"/>
      <c r="D1" s="133"/>
      <c r="E1" s="133"/>
      <c r="F1" s="133"/>
    </row>
    <row r="2" spans="1:6" ht="12.75" customHeight="1">
      <c r="A2" s="17"/>
      <c r="B2" s="17"/>
      <c r="C2" s="17"/>
      <c r="D2" s="17"/>
      <c r="E2" s="17"/>
      <c r="F2" s="17"/>
    </row>
    <row r="3" spans="1:6" ht="15" customHeight="1">
      <c r="A3" s="140" t="s">
        <v>12</v>
      </c>
      <c r="B3" s="140"/>
      <c r="C3" s="140"/>
      <c r="D3" s="140"/>
      <c r="E3" s="140"/>
      <c r="F3" s="140"/>
    </row>
    <row r="4" spans="1:6" ht="15.75" customHeight="1">
      <c r="A4" s="134"/>
      <c r="B4" s="136" t="s">
        <v>11</v>
      </c>
      <c r="C4" s="138" t="s">
        <v>10</v>
      </c>
      <c r="D4" s="139"/>
      <c r="E4" s="139"/>
      <c r="F4" s="139"/>
    </row>
    <row r="5" spans="1:6" ht="30" customHeight="1">
      <c r="A5" s="135"/>
      <c r="B5" s="137"/>
      <c r="C5" s="14" t="s">
        <v>9</v>
      </c>
      <c r="D5" s="14" t="s">
        <v>8</v>
      </c>
      <c r="E5" s="15" t="s">
        <v>7</v>
      </c>
      <c r="F5" s="16" t="s">
        <v>6</v>
      </c>
    </row>
    <row r="6" spans="1:6">
      <c r="A6" s="48" t="s">
        <v>11</v>
      </c>
      <c r="B6" s="38">
        <f>C6+D6+E6+F6</f>
        <v>58244</v>
      </c>
      <c r="C6" s="72">
        <v>5330</v>
      </c>
      <c r="D6" s="72">
        <v>48</v>
      </c>
      <c r="E6" s="72">
        <v>34415</v>
      </c>
      <c r="F6" s="72">
        <v>18451</v>
      </c>
    </row>
    <row r="7" spans="1:6">
      <c r="A7" s="29" t="s">
        <v>19</v>
      </c>
      <c r="B7" s="38">
        <f t="shared" ref="B7" si="0">C7+D7+E7+F7</f>
        <v>19259</v>
      </c>
      <c r="C7" s="72">
        <v>653</v>
      </c>
      <c r="D7" s="72">
        <v>4</v>
      </c>
      <c r="E7" s="72">
        <v>151</v>
      </c>
      <c r="F7" s="72">
        <v>18451</v>
      </c>
    </row>
    <row r="8" spans="1:6">
      <c r="A8" s="29" t="s">
        <v>18</v>
      </c>
      <c r="B8" s="38">
        <f>C8+E8</f>
        <v>113</v>
      </c>
      <c r="C8" s="72">
        <v>96</v>
      </c>
      <c r="D8" s="73" t="s">
        <v>22</v>
      </c>
      <c r="E8" s="72">
        <v>17</v>
      </c>
      <c r="F8" s="73" t="s">
        <v>22</v>
      </c>
    </row>
    <row r="9" spans="1:6">
      <c r="A9" s="29" t="s">
        <v>21</v>
      </c>
      <c r="B9" s="38">
        <f>C9+D9+E9</f>
        <v>2300</v>
      </c>
      <c r="C9" s="72">
        <v>395</v>
      </c>
      <c r="D9" s="72">
        <v>8</v>
      </c>
      <c r="E9" s="72">
        <v>1897</v>
      </c>
      <c r="F9" s="73" t="s">
        <v>22</v>
      </c>
    </row>
    <row r="10" spans="1:6" ht="22.5">
      <c r="A10" s="29" t="s">
        <v>43</v>
      </c>
      <c r="B10" s="38">
        <f t="shared" ref="B10:B14" si="1">C10+D10+E10</f>
        <v>78</v>
      </c>
      <c r="C10" s="72">
        <v>61</v>
      </c>
      <c r="D10" s="72">
        <v>2</v>
      </c>
      <c r="E10" s="72">
        <v>15</v>
      </c>
      <c r="F10" s="73" t="s">
        <v>22</v>
      </c>
    </row>
    <row r="11" spans="1:6" ht="33.75">
      <c r="A11" s="32" t="s">
        <v>23</v>
      </c>
      <c r="B11" s="38">
        <f t="shared" si="1"/>
        <v>114</v>
      </c>
      <c r="C11" s="72">
        <v>42</v>
      </c>
      <c r="D11" s="72">
        <v>1</v>
      </c>
      <c r="E11" s="72">
        <v>71</v>
      </c>
      <c r="F11" s="73" t="s">
        <v>22</v>
      </c>
    </row>
    <row r="12" spans="1:6">
      <c r="A12" s="29" t="s">
        <v>17</v>
      </c>
      <c r="B12" s="38">
        <f t="shared" si="1"/>
        <v>2284</v>
      </c>
      <c r="C12" s="72">
        <v>819</v>
      </c>
      <c r="D12" s="72">
        <v>7</v>
      </c>
      <c r="E12" s="72">
        <v>1458</v>
      </c>
      <c r="F12" s="73" t="s">
        <v>22</v>
      </c>
    </row>
    <row r="13" spans="1:6" ht="22.5">
      <c r="A13" s="29" t="s">
        <v>44</v>
      </c>
      <c r="B13" s="38">
        <f t="shared" si="1"/>
        <v>17643</v>
      </c>
      <c r="C13" s="72">
        <v>1143</v>
      </c>
      <c r="D13" s="72">
        <v>3</v>
      </c>
      <c r="E13" s="72">
        <v>16497</v>
      </c>
      <c r="F13" s="73" t="s">
        <v>22</v>
      </c>
    </row>
    <row r="14" spans="1:6">
      <c r="A14" s="29" t="s">
        <v>45</v>
      </c>
      <c r="B14" s="38">
        <f t="shared" si="1"/>
        <v>3234</v>
      </c>
      <c r="C14" s="72">
        <v>487</v>
      </c>
      <c r="D14" s="72">
        <v>12</v>
      </c>
      <c r="E14" s="72">
        <v>2735</v>
      </c>
      <c r="F14" s="73" t="s">
        <v>22</v>
      </c>
    </row>
    <row r="15" spans="1:6" ht="22.5">
      <c r="A15" s="27" t="s">
        <v>24</v>
      </c>
      <c r="B15" s="38">
        <f>C15+E15</f>
        <v>1992</v>
      </c>
      <c r="C15" s="72">
        <v>96</v>
      </c>
      <c r="D15" s="73" t="s">
        <v>22</v>
      </c>
      <c r="E15" s="72">
        <v>1896</v>
      </c>
      <c r="F15" s="73" t="s">
        <v>22</v>
      </c>
    </row>
    <row r="16" spans="1:6">
      <c r="A16" s="29" t="s">
        <v>16</v>
      </c>
      <c r="B16" s="38">
        <f>C16+D16+E16</f>
        <v>513</v>
      </c>
      <c r="C16" s="72">
        <v>111</v>
      </c>
      <c r="D16" s="72">
        <v>1</v>
      </c>
      <c r="E16" s="72">
        <v>401</v>
      </c>
      <c r="F16" s="73" t="s">
        <v>22</v>
      </c>
    </row>
    <row r="17" spans="1:6">
      <c r="A17" s="29" t="s">
        <v>20</v>
      </c>
      <c r="B17" s="38">
        <f t="shared" ref="B17:B18" si="2">C17+E17</f>
        <v>80</v>
      </c>
      <c r="C17" s="72">
        <v>70</v>
      </c>
      <c r="D17" s="73" t="s">
        <v>22</v>
      </c>
      <c r="E17" s="72">
        <v>10</v>
      </c>
      <c r="F17" s="73" t="s">
        <v>22</v>
      </c>
    </row>
    <row r="18" spans="1:6">
      <c r="A18" s="29" t="s">
        <v>25</v>
      </c>
      <c r="B18" s="38">
        <f t="shared" si="2"/>
        <v>1845</v>
      </c>
      <c r="C18" s="72">
        <v>138</v>
      </c>
      <c r="D18" s="73" t="s">
        <v>22</v>
      </c>
      <c r="E18" s="72">
        <v>1707</v>
      </c>
      <c r="F18" s="73" t="s">
        <v>22</v>
      </c>
    </row>
    <row r="19" spans="1:6" ht="22.5">
      <c r="A19" s="29" t="s">
        <v>46</v>
      </c>
      <c r="B19" s="38">
        <f>C19+E19</f>
        <v>765</v>
      </c>
      <c r="C19" s="72">
        <v>327</v>
      </c>
      <c r="D19" s="73" t="s">
        <v>22</v>
      </c>
      <c r="E19" s="72">
        <v>438</v>
      </c>
      <c r="F19" s="73" t="s">
        <v>22</v>
      </c>
    </row>
    <row r="20" spans="1:6" ht="22.5">
      <c r="A20" s="29" t="s">
        <v>15</v>
      </c>
      <c r="B20" s="38">
        <f t="shared" ref="B20" si="3">C20+D20+E20</f>
        <v>978</v>
      </c>
      <c r="C20" s="72">
        <v>202</v>
      </c>
      <c r="D20" s="72">
        <v>8</v>
      </c>
      <c r="E20" s="72">
        <v>768</v>
      </c>
      <c r="F20" s="73" t="s">
        <v>22</v>
      </c>
    </row>
    <row r="21" spans="1:6">
      <c r="A21" s="29" t="s">
        <v>14</v>
      </c>
      <c r="B21" s="38">
        <f>C21+E21</f>
        <v>810</v>
      </c>
      <c r="C21" s="72">
        <v>241</v>
      </c>
      <c r="D21" s="73" t="s">
        <v>22</v>
      </c>
      <c r="E21" s="72">
        <v>569</v>
      </c>
      <c r="F21" s="73" t="s">
        <v>22</v>
      </c>
    </row>
    <row r="22" spans="1:6">
      <c r="A22" s="26" t="s">
        <v>26</v>
      </c>
      <c r="B22" s="38">
        <f>C22+D22+E22</f>
        <v>343</v>
      </c>
      <c r="C22" s="72">
        <v>148</v>
      </c>
      <c r="D22" s="72">
        <v>1</v>
      </c>
      <c r="E22" s="72">
        <v>194</v>
      </c>
      <c r="F22" s="73" t="s">
        <v>22</v>
      </c>
    </row>
    <row r="23" spans="1:6">
      <c r="A23" s="30" t="s">
        <v>47</v>
      </c>
      <c r="B23" s="69">
        <f>C23+E23</f>
        <v>368</v>
      </c>
      <c r="C23" s="72">
        <v>40</v>
      </c>
      <c r="D23" s="73" t="s">
        <v>22</v>
      </c>
      <c r="E23" s="72">
        <v>328</v>
      </c>
      <c r="F23" s="73" t="s">
        <v>22</v>
      </c>
    </row>
    <row r="24" spans="1:6">
      <c r="A24" s="70" t="s">
        <v>13</v>
      </c>
      <c r="B24" s="69">
        <f>C24+D24+E24</f>
        <v>5516</v>
      </c>
      <c r="C24" s="72">
        <v>261</v>
      </c>
      <c r="D24" s="72">
        <v>1</v>
      </c>
      <c r="E24" s="72">
        <v>5254</v>
      </c>
      <c r="F24" s="73" t="s">
        <v>22</v>
      </c>
    </row>
    <row r="25" spans="1:6" ht="45">
      <c r="A25" s="71" t="s">
        <v>53</v>
      </c>
      <c r="B25" s="39">
        <f>E25</f>
        <v>9</v>
      </c>
      <c r="C25" s="75" t="s">
        <v>22</v>
      </c>
      <c r="D25" s="75" t="s">
        <v>22</v>
      </c>
      <c r="E25" s="74">
        <v>9</v>
      </c>
      <c r="F25" s="75" t="s">
        <v>22</v>
      </c>
    </row>
    <row r="26" spans="1:6">
      <c r="A26" s="90"/>
      <c r="B26" s="69"/>
      <c r="C26" s="91"/>
      <c r="D26" s="91"/>
      <c r="E26" s="77"/>
      <c r="F26" s="91"/>
    </row>
    <row r="27" spans="1:6">
      <c r="A27" s="90"/>
      <c r="B27" s="69"/>
      <c r="C27" s="91"/>
      <c r="D27" s="91"/>
      <c r="E27" s="77"/>
      <c r="F27" s="91"/>
    </row>
    <row r="28" spans="1:6" ht="12.75">
      <c r="A28" s="31"/>
      <c r="B28" s="40"/>
      <c r="C28" s="40"/>
      <c r="D28" s="40"/>
      <c r="E28" s="40"/>
      <c r="F28" s="40"/>
    </row>
    <row r="29" spans="1:6" ht="12.75" customHeight="1">
      <c r="A29" s="65" t="s">
        <v>93</v>
      </c>
      <c r="B29" s="63"/>
      <c r="C29" s="63"/>
      <c r="D29" s="64"/>
      <c r="E29" s="63"/>
      <c r="F29" s="63"/>
    </row>
    <row r="30" spans="1:6" ht="15.75" customHeight="1">
      <c r="A30" s="65" t="s">
        <v>90</v>
      </c>
      <c r="B30" s="88"/>
      <c r="C30" s="88"/>
      <c r="D30" s="88"/>
      <c r="E30" s="88"/>
      <c r="F30" s="88"/>
    </row>
    <row r="31" spans="1:6">
      <c r="A31" s="89"/>
      <c r="B31" s="89"/>
      <c r="C31" s="89"/>
      <c r="D31" s="89"/>
      <c r="E31" s="89"/>
      <c r="F31" s="89"/>
    </row>
    <row r="32" spans="1:6">
      <c r="A32" s="92" t="s">
        <v>84</v>
      </c>
      <c r="B32" s="89"/>
      <c r="C32" s="89"/>
      <c r="D32" s="89"/>
      <c r="E32" s="89"/>
      <c r="F32" s="89"/>
    </row>
  </sheetData>
  <mergeCells count="5">
    <mergeCell ref="A1:F1"/>
    <mergeCell ref="A4:A5"/>
    <mergeCell ref="B4:B5"/>
    <mergeCell ref="C4:F4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2023-12-01T11:41:08Z</cp:lastPrinted>
  <dcterms:created xsi:type="dcterms:W3CDTF">2023-06-09T05:08:09Z</dcterms:created>
  <dcterms:modified xsi:type="dcterms:W3CDTF">2026-10-15T08:30:01Z</dcterms:modified>
</cp:coreProperties>
</file>