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0" yWindow="0" windowWidth="12495" windowHeight="12675" tabRatio="915"/>
  </bookViews>
  <sheets>
    <sheet name="Обложка" sheetId="13" r:id="rId1"/>
    <sheet name="Метаданные" sheetId="40" r:id="rId2"/>
    <sheet name="Содержание" sheetId="19" r:id="rId3"/>
    <sheet name="1" sheetId="23" r:id="rId4"/>
    <sheet name="2" sheetId="38" r:id="rId5"/>
    <sheet name="3" sheetId="37" r:id="rId6"/>
    <sheet name="4" sheetId="39" r:id="rId7"/>
  </sheets>
  <definedNames>
    <definedName name="_xlnm._FilterDatabase" localSheetId="4" hidden="1">'2'!$A$1:$F$24</definedName>
  </definedNames>
  <calcPr calcId="124519"/>
</workbook>
</file>

<file path=xl/calcChain.xml><?xml version="1.0" encoding="utf-8"?>
<calcChain xmlns="http://schemas.openxmlformats.org/spreadsheetml/2006/main">
  <c r="B12" i="23"/>
  <c r="B6"/>
  <c r="B25" i="39"/>
  <c r="B25" i="38"/>
  <c r="B7"/>
  <c r="B6"/>
  <c r="B19" i="39"/>
  <c r="B19" i="38"/>
  <c r="B6" i="39"/>
  <c r="B6" i="37"/>
  <c r="B24" i="39" l="1"/>
  <c r="B22"/>
  <c r="B20"/>
  <c r="B16"/>
  <c r="B10"/>
  <c r="B11"/>
  <c r="B12"/>
  <c r="B13"/>
  <c r="B14"/>
  <c r="B9"/>
  <c r="B23"/>
  <c r="B21"/>
  <c r="B18"/>
  <c r="B17"/>
  <c r="B15"/>
  <c r="B8"/>
  <c r="B7"/>
  <c r="B23" i="38"/>
  <c r="B21"/>
  <c r="B18"/>
  <c r="B17"/>
  <c r="B16"/>
  <c r="B15"/>
  <c r="B10"/>
  <c r="B11"/>
  <c r="B12"/>
  <c r="B13"/>
  <c r="B14"/>
  <c r="B20"/>
  <c r="B22"/>
  <c r="B24"/>
  <c r="B9"/>
  <c r="B8"/>
  <c r="B7" i="23"/>
  <c r="B8"/>
  <c r="B9"/>
  <c r="B10"/>
  <c r="B11"/>
  <c r="B13"/>
  <c r="B14"/>
  <c r="B15"/>
  <c r="B16"/>
  <c r="B16" i="37" l="1"/>
  <c r="B14"/>
  <c r="B12"/>
  <c r="B9"/>
  <c r="B15" l="1"/>
  <c r="B13"/>
  <c r="B11"/>
  <c r="B10"/>
  <c r="B8"/>
  <c r="B7"/>
</calcChain>
</file>

<file path=xl/sharedStrings.xml><?xml version="1.0" encoding="utf-8"?>
<sst xmlns="http://schemas.openxmlformats.org/spreadsheetml/2006/main" count="206" uniqueCount="99">
  <si>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</si>
  <si>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</si>
  <si>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</si>
  <si>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</si>
  <si>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</si>
  <si>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</si>
  <si>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</si>
  <si>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</si>
  <si>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</si>
  <si>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</si>
  <si>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</si>
  <si>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</si>
  <si>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</si>
  <si>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</si>
  <si>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</si>
  <si>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</si>
  <si>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</si>
  <si>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</si>
  <si>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</si>
  <si>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</si>
  <si>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</si>
  <si>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</si>
  <si>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</si>
  <si>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</si>
  <si>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</si>
  <si>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</si>
  <si>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</si>
  <si>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</si>
  <si>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</si>
  <si>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</si>
  <si>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</si>
  <si>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</si>
  <si>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-</t>
  </si>
  <si>
    <t>Водоснабжение; водоотведение; сбор, обработка и удаление отходов, деятельность по ликвидации загрязнений</t>
  </si>
  <si>
    <t>4. Количество действующих субъектов МСП по видам деятельности</t>
  </si>
  <si>
    <t>Количество зарегистрированных и действующих субъектов МСП в области Жетісу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</si>
  <si>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</si>
  <si>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</si>
  <si>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>Количество действующих субъектов МСП по городам и районам</t>
  </si>
  <si>
    <t>1. Количество зарегистрированных субъектов МСП по городам и районам</t>
  </si>
  <si>
    <t>Область Жетісу</t>
  </si>
  <si>
    <t>Талдыкорган г.а.</t>
  </si>
  <si>
    <t>Текели г.а.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</si>
  <si>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</si>
  <si>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</si>
  <si>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</si>
  <si>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</si>
  <si>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</si>
  <si>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</si>
  <si>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</si>
  <si>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 xml:space="preserve">Сарканский 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</si>
  <si>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</si>
  <si>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</si>
  <si>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2. Количество зарегистрированных субъектов МСП по видам деятельности</t>
  </si>
  <si>
    <t xml:space="preserve">3. Количество действующих субъектов МСП по городам и районам </t>
  </si>
  <si>
    <t>2 серия. Статистика предприятий</t>
  </si>
  <si>
    <t xml:space="preserve">Отдел статистических регистров </t>
  </si>
  <si>
    <t>Горнодобывающая промышленность и  разработка карьеров</t>
  </si>
  <si>
    <t>Снабжение электроэнергией,    газом, паром, горячей водой  и  кондиционированным  воздухом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</si>
  <si>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</si>
  <si>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</si>
  <si>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</si>
  <si>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</si>
  <si>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</si>
  <si>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</si>
  <si>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</si>
  <si>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</si>
  <si>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</si>
  <si>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</si>
  <si>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</si>
  <si>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</si>
  <si>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</si>
  <si>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</si>
  <si>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</si>
  <si>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</si>
  <si>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</si>
  <si>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</si>
  <si>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</si>
  <si>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</si>
  <si>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</si>
  <si>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</si>
  <si>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</si>
  <si>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</si>
  <si>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</si>
  <si>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</si>
  <si>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</si>
  <si>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</si>
  <si>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040000, г.Талдыкорган улица Жансугурова, 111</t>
  </si>
  <si>
    <t>+7 7282  419149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</si>
  <si>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</si>
  <si>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</si>
  <si>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</si>
  <si>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</si>
  <si>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</si>
  <si>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https://stat.gov.kz/api/iblock/element/region/512420/file/ru/</t>
  </si>
  <si>
    <t>от 15 сентября 2026 г.</t>
  </si>
  <si>
    <t>A.Nam@aspire.gov.kz</t>
  </si>
  <si>
    <t>Нам Асем Нурлановна</t>
  </si>
  <si>
    <t>№70-05-13/783-ВН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</si>
</sst>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5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Arial Cyr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0"/>
      <color rgb="FFFF0000"/>
      <name val="Roboto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8"/>
      <color rgb="FF000000"/>
      <name val="Roboto 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name val="Roboto"/>
      <charset val="204"/>
    </font>
    <font>
      <sz val="8"/>
      <color indexed="8"/>
      <name val="Roboto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4"/>
      <name val="Roboto"/>
      <charset val="1"/>
    </font>
    <font>
      <b/>
      <sz val="11"/>
      <color theme="1"/>
      <name val="Roboto"/>
      <charset val="1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1" fillId="0" borderId="0" applyFont="0" applyFill="0" applyBorder="0" applyAlignment="0" applyProtection="0"/>
    <xf numFmtId="0" fontId="4" fillId="0" borderId="0"/>
  </cellStyleXfs>
  <cellXfs count="156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/>
    <xf numFmtId="0" fontId="13" fillId="0" borderId="0" xfId="4" applyFont="1"/>
    <xf numFmtId="0" fontId="11" fillId="0" borderId="0" xfId="4" applyFont="1"/>
    <xf numFmtId="0" fontId="14" fillId="0" borderId="0" xfId="0" applyFont="1"/>
    <xf numFmtId="0" fontId="17" fillId="0" borderId="0" xfId="0" applyFont="1"/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7" fillId="0" borderId="0" xfId="0" applyFont="1" applyFill="1"/>
    <xf numFmtId="0" fontId="18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19" fillId="0" borderId="0" xfId="7" applyNumberFormat="1" applyFont="1" applyAlignment="1">
      <alignment horizontal="right" wrapText="1"/>
    </xf>
    <xf numFmtId="165" fontId="17" fillId="0" borderId="0" xfId="0" applyNumberFormat="1" applyFont="1"/>
    <xf numFmtId="9" fontId="19" fillId="0" borderId="0" xfId="7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0" fontId="10" fillId="0" borderId="0" xfId="3" applyFont="1" applyAlignment="1">
      <alignment vertical="center" wrapText="1"/>
    </xf>
    <xf numFmtId="0" fontId="24" fillId="0" borderId="0" xfId="1" applyFont="1" applyFill="1" applyAlignment="1" applyProtection="1"/>
    <xf numFmtId="164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164" fontId="25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3" fontId="26" fillId="0" borderId="0" xfId="0" applyNumberFormat="1" applyFont="1" applyFill="1"/>
    <xf numFmtId="164" fontId="27" fillId="0" borderId="0" xfId="0" applyNumberFormat="1" applyFont="1" applyFill="1" applyBorder="1" applyAlignment="1">
      <alignment horizontal="right" wrapText="1"/>
    </xf>
    <xf numFmtId="0" fontId="24" fillId="0" borderId="0" xfId="0" applyFont="1" applyFill="1"/>
    <xf numFmtId="3" fontId="24" fillId="0" borderId="0" xfId="0" applyNumberFormat="1" applyFont="1" applyFill="1"/>
    <xf numFmtId="3" fontId="28" fillId="0" borderId="0" xfId="0" applyNumberFormat="1" applyFont="1" applyFill="1" applyAlignment="1">
      <alignment horizontal="right" wrapText="1"/>
    </xf>
    <xf numFmtId="0" fontId="24" fillId="0" borderId="0" xfId="0" applyFont="1" applyFill="1" applyBorder="1"/>
    <xf numFmtId="0" fontId="29" fillId="0" borderId="0" xfId="0" applyFont="1" applyFill="1" applyAlignment="1">
      <alignment wrapText="1"/>
    </xf>
    <xf numFmtId="3" fontId="29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wrapText="1"/>
    </xf>
    <xf numFmtId="3" fontId="30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vertical="center" wrapText="1"/>
    </xf>
    <xf numFmtId="3" fontId="25" fillId="0" borderId="0" xfId="0" applyNumberFormat="1" applyFont="1" applyFill="1" applyBorder="1" applyAlignment="1">
      <alignment horizontal="left" wrapText="1"/>
    </xf>
    <xf numFmtId="0" fontId="28" fillId="0" borderId="0" xfId="0" applyFont="1" applyFill="1" applyAlignment="1">
      <alignment wrapText="1"/>
    </xf>
    <xf numFmtId="3" fontId="25" fillId="0" borderId="1" xfId="0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left" wrapText="1"/>
    </xf>
    <xf numFmtId="3" fontId="31" fillId="0" borderId="0" xfId="0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Fill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23" fillId="0" borderId="0" xfId="3" applyFont="1" applyAlignment="1">
      <alignment horizontal="left" vertical="top" wrapText="1"/>
    </xf>
    <xf numFmtId="3" fontId="17" fillId="0" borderId="0" xfId="0" applyNumberFormat="1" applyFont="1" applyFill="1"/>
    <xf numFmtId="0" fontId="24" fillId="0" borderId="0" xfId="1" applyFont="1" applyAlignment="1">
      <alignment horizontal="center"/>
    </xf>
    <xf numFmtId="0" fontId="24" fillId="0" borderId="0" xfId="1" applyFont="1"/>
    <xf numFmtId="0" fontId="22" fillId="0" borderId="0" xfId="0" applyFont="1"/>
    <xf numFmtId="0" fontId="35" fillId="0" borderId="0" xfId="0" applyFont="1" applyFill="1" applyAlignment="1">
      <alignment wrapText="1"/>
    </xf>
    <xf numFmtId="3" fontId="35" fillId="0" borderId="0" xfId="0" applyNumberFormat="1" applyFont="1" applyFill="1" applyAlignment="1">
      <alignment horizontal="left" wrapText="1"/>
    </xf>
    <xf numFmtId="0" fontId="36" fillId="0" borderId="0" xfId="0" applyFont="1" applyFill="1" applyAlignment="1">
      <alignment wrapText="1"/>
    </xf>
    <xf numFmtId="0" fontId="35" fillId="0" borderId="12" xfId="0" applyFont="1" applyFill="1" applyBorder="1" applyAlignment="1">
      <alignment wrapText="1"/>
    </xf>
    <xf numFmtId="164" fontId="25" fillId="0" borderId="9" xfId="0" applyNumberFormat="1" applyFont="1" applyFill="1" applyBorder="1" applyAlignment="1">
      <alignment horizontal="right" wrapText="1"/>
    </xf>
    <xf numFmtId="0" fontId="25" fillId="0" borderId="13" xfId="0" applyFont="1" applyFill="1" applyBorder="1" applyAlignment="1">
      <alignment wrapText="1"/>
    </xf>
    <xf numFmtId="0" fontId="25" fillId="0" borderId="10" xfId="0" applyFont="1" applyFill="1" applyBorder="1" applyAlignment="1">
      <alignment wrapText="1"/>
    </xf>
    <xf numFmtId="0" fontId="22" fillId="0" borderId="0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 wrapText="1"/>
    </xf>
    <xf numFmtId="3" fontId="37" fillId="0" borderId="0" xfId="0" applyNumberFormat="1" applyFont="1" applyFill="1"/>
    <xf numFmtId="0" fontId="18" fillId="0" borderId="3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4" fontId="8" fillId="0" borderId="0" xfId="8" applyNumberFormat="1" applyFont="1" applyFill="1" applyBorder="1" applyAlignment="1">
      <alignment horizontal="left"/>
    </xf>
    <xf numFmtId="0" fontId="17" fillId="0" borderId="0" xfId="0" applyFont="1" applyFill="1" applyAlignment="1">
      <alignment horizontal="left" wrapText="1"/>
    </xf>
    <xf numFmtId="0" fontId="40" fillId="0" borderId="1" xfId="0" applyFont="1" applyBorder="1" applyAlignment="1">
      <alignment wrapText="1"/>
    </xf>
    <xf numFmtId="3" fontId="25" fillId="0" borderId="0" xfId="0" applyNumberFormat="1" applyFont="1" applyFill="1" applyAlignment="1">
      <alignment wrapText="1"/>
    </xf>
    <xf numFmtId="0" fontId="40" fillId="0" borderId="0" xfId="0" applyFont="1" applyFill="1" applyAlignment="1">
      <alignment wrapText="1"/>
    </xf>
    <xf numFmtId="3" fontId="25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wrapText="1"/>
    </xf>
    <xf numFmtId="0" fontId="40" fillId="0" borderId="1" xfId="0" applyFont="1" applyBorder="1" applyAlignment="1">
      <alignment horizontal="left" wrapText="1"/>
    </xf>
    <xf numFmtId="0" fontId="39" fillId="0" borderId="1" xfId="0" applyFont="1" applyFill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12" fillId="0" borderId="0" xfId="6" applyFont="1" applyBorder="1"/>
    <xf numFmtId="0" fontId="32" fillId="0" borderId="0" xfId="6" applyFont="1" applyBorder="1" applyAlignment="1">
      <alignment horizontal="center" vertical="top"/>
    </xf>
    <xf numFmtId="0" fontId="12" fillId="0" borderId="0" xfId="0" applyFont="1"/>
    <xf numFmtId="0" fontId="41" fillId="0" borderId="6" xfId="6" applyFont="1" applyBorder="1" applyAlignment="1">
      <alignment horizontal="center" vertical="center"/>
    </xf>
    <xf numFmtId="0" fontId="41" fillId="0" borderId="6" xfId="6" applyFont="1" applyBorder="1" applyAlignment="1">
      <alignment horizontal="left" wrapText="1"/>
    </xf>
    <xf numFmtId="0" fontId="42" fillId="0" borderId="0" xfId="0" applyFont="1"/>
    <xf numFmtId="0" fontId="41" fillId="0" borderId="6" xfId="6" applyFont="1" applyFill="1" applyBorder="1" applyAlignment="1">
      <alignment horizontal="left" wrapText="1"/>
    </xf>
    <xf numFmtId="0" fontId="15" fillId="0" borderId="6" xfId="6" applyFont="1" applyFill="1" applyBorder="1" applyAlignment="1">
      <alignment horizontal="left" wrapText="1"/>
    </xf>
    <xf numFmtId="0" fontId="12" fillId="0" borderId="6" xfId="6" applyFont="1" applyBorder="1"/>
    <xf numFmtId="0" fontId="41" fillId="0" borderId="6" xfId="6" applyFont="1" applyBorder="1"/>
    <xf numFmtId="0" fontId="41" fillId="0" borderId="6" xfId="0" applyFont="1" applyBorder="1" applyAlignment="1">
      <alignment vertical="top"/>
    </xf>
    <xf numFmtId="0" fontId="41" fillId="0" borderId="6" xfId="6" applyFont="1" applyBorder="1" applyAlignment="1">
      <alignment horizontal="left"/>
    </xf>
    <xf numFmtId="0" fontId="42" fillId="0" borderId="6" xfId="0" applyFont="1" applyBorder="1"/>
    <xf numFmtId="0" fontId="41" fillId="0" borderId="6" xfId="0" applyFont="1" applyBorder="1"/>
    <xf numFmtId="0" fontId="12" fillId="0" borderId="0" xfId="6" applyFont="1"/>
    <xf numFmtId="0" fontId="43" fillId="0" borderId="0" xfId="6" applyFont="1" applyAlignment="1">
      <alignment horizontal="left"/>
    </xf>
    <xf numFmtId="0" fontId="42" fillId="0" borderId="0" xfId="6" applyFont="1"/>
    <xf numFmtId="3" fontId="25" fillId="0" borderId="0" xfId="0" applyNumberFormat="1" applyFont="1" applyFill="1" applyBorder="1" applyAlignment="1"/>
    <xf numFmtId="0" fontId="17" fillId="0" borderId="0" xfId="0" applyFont="1" applyBorder="1"/>
    <xf numFmtId="0" fontId="17" fillId="0" borderId="0" xfId="0" applyFont="1" applyFill="1" applyBorder="1"/>
    <xf numFmtId="0" fontId="40" fillId="0" borderId="0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45" fillId="0" borderId="0" xfId="0" applyFont="1"/>
    <xf numFmtId="0" fontId="15" fillId="0" borderId="0" xfId="3" applyFont="1" applyAlignment="1">
      <alignment horizontal="center"/>
    </xf>
    <xf numFmtId="0" fontId="47" fillId="0" borderId="0" xfId="0" applyFont="1" applyAlignment="1">
      <alignment vertical="top" wrapText="1"/>
    </xf>
    <xf numFmtId="0" fontId="48" fillId="0" borderId="0" xfId="6" applyFont="1" applyBorder="1" applyAlignment="1">
      <alignment horizontal="center" vertical="top"/>
    </xf>
    <xf numFmtId="0" fontId="49" fillId="0" borderId="6" xfId="5" applyFont="1" applyBorder="1" applyAlignment="1">
      <alignment horizontal="left" vertical="center" wrapText="1"/>
    </xf>
    <xf numFmtId="0" fontId="50" fillId="0" borderId="6" xfId="1" applyFont="1" applyFill="1" applyBorder="1" applyAlignment="1" applyProtection="1"/>
    <xf numFmtId="0" fontId="49" fillId="0" borderId="6" xfId="6" applyFont="1" applyBorder="1" applyAlignment="1">
      <alignment horizontal="left" vertical="center" wrapText="1"/>
    </xf>
    <xf numFmtId="0" fontId="51" fillId="0" borderId="6" xfId="5" applyFont="1" applyFill="1" applyBorder="1" applyAlignment="1">
      <alignment wrapText="1"/>
    </xf>
    <xf numFmtId="0" fontId="49" fillId="0" borderId="6" xfId="5" applyFont="1" applyBorder="1" applyAlignment="1">
      <alignment wrapText="1"/>
    </xf>
    <xf numFmtId="0" fontId="52" fillId="0" borderId="6" xfId="6" applyFont="1" applyBorder="1"/>
    <xf numFmtId="0" fontId="49" fillId="0" borderId="6" xfId="0" applyFont="1" applyBorder="1" applyAlignment="1">
      <alignment wrapText="1"/>
    </xf>
    <xf numFmtId="0" fontId="49" fillId="0" borderId="6" xfId="6" applyFont="1" applyBorder="1" applyAlignment="1">
      <alignment vertical="center" wrapText="1"/>
    </xf>
    <xf numFmtId="49" fontId="49" fillId="0" borderId="6" xfId="6" applyNumberFormat="1" applyFont="1" applyFill="1" applyBorder="1" applyAlignment="1">
      <alignment vertical="center" wrapText="1"/>
    </xf>
    <xf numFmtId="0" fontId="49" fillId="0" borderId="6" xfId="6" applyFont="1" applyBorder="1" applyAlignment="1">
      <alignment wrapText="1"/>
    </xf>
    <xf numFmtId="0" fontId="49" fillId="0" borderId="6" xfId="6" applyFont="1" applyBorder="1" applyAlignment="1">
      <alignment horizontal="left" wrapText="1"/>
    </xf>
    <xf numFmtId="0" fontId="50" fillId="0" borderId="6" xfId="1" applyFont="1" applyBorder="1" applyAlignment="1" applyProtection="1"/>
    <xf numFmtId="0" fontId="51" fillId="0" borderId="0" xfId="0" applyFont="1"/>
    <xf numFmtId="0" fontId="51" fillId="0" borderId="0" xfId="0" applyFont="1" applyAlignment="1">
      <alignment horizontal="left"/>
    </xf>
    <xf numFmtId="0" fontId="52" fillId="0" borderId="0" xfId="6" applyFont="1"/>
    <xf numFmtId="0" fontId="53" fillId="0" borderId="6" xfId="1" applyFont="1" applyFill="1" applyBorder="1" applyAlignment="1" applyProtection="1">
      <alignment horizontal="left" vertical="center" wrapText="1"/>
    </xf>
    <xf numFmtId="0" fontId="53" fillId="0" borderId="6" xfId="1" applyFont="1" applyBorder="1" applyAlignment="1" applyProtection="1">
      <alignment vertical="center" wrapText="1"/>
    </xf>
    <xf numFmtId="0" fontId="54" fillId="0" borderId="6" xfId="1" applyFont="1" applyBorder="1" applyAlignment="1" applyProtection="1">
      <alignment vertical="center" wrapText="1"/>
    </xf>
    <xf numFmtId="164" fontId="37" fillId="0" borderId="0" xfId="0" applyNumberFormat="1" applyFont="1" applyFill="1"/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4" fontId="39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8" fillId="0" borderId="0" xfId="3" applyFont="1" applyAlignment="1">
      <alignment horizontal="left" vertical="center" wrapText="1"/>
    </xf>
    <xf numFmtId="0" fontId="46" fillId="0" borderId="0" xfId="3" applyFont="1" applyAlignment="1">
      <alignment horizontal="left" vertical="top" wrapText="1"/>
    </xf>
    <xf numFmtId="0" fontId="23" fillId="0" borderId="0" xfId="3" applyFont="1" applyAlignment="1">
      <alignment horizontal="left" vertical="top" wrapText="1"/>
    </xf>
    <xf numFmtId="0" fontId="41" fillId="0" borderId="6" xfId="6" applyFont="1" applyBorder="1" applyAlignment="1">
      <alignment horizontal="center" vertical="center"/>
    </xf>
    <xf numFmtId="0" fontId="41" fillId="0" borderId="6" xfId="6" applyFont="1" applyBorder="1" applyAlignment="1">
      <alignment horizontal="left" wrapText="1"/>
    </xf>
    <xf numFmtId="0" fontId="34" fillId="0" borderId="0" xfId="1" applyFont="1" applyBorder="1" applyAlignment="1">
      <alignment horizontal="left" wrapText="1"/>
    </xf>
    <xf numFmtId="0" fontId="34" fillId="0" borderId="0" xfId="1" applyFont="1" applyBorder="1" applyAlignment="1">
      <alignment wrapText="1"/>
    </xf>
    <xf numFmtId="0" fontId="18" fillId="0" borderId="9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3" fontId="17" fillId="0" borderId="1" xfId="0" applyNumberFormat="1" applyFont="1" applyBorder="1" applyAlignment="1">
      <alignment horizontal="right" wrapText="1"/>
    </xf>
    <xf numFmtId="0" fontId="18" fillId="0" borderId="7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8" fillId="0" borderId="6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colors>
    <mruColors>
      <color rgb="FFCC99FF"/>
      <color rgb="FFCA36F2"/>
      <color rgb="FFE69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171450</xdr:rowOff>
    </xdr:from>
    <xdr:to>
      <xdr:col>3</xdr:col>
      <xdr:colOff>428624</xdr:colOff>
      <xdr:row>4</xdr:row>
      <xdr:rowOff>209549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99" y="171450"/>
          <a:ext cx="2809875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tabSelected="1" workbookViewId="0">
      <selection activeCell="B22" sqref="B22"/>
    </sheetView>
  </sheetViews>
  <sheetFormatPr defaultColWidth="8.7109375" defaultRowHeight="14.25"/>
  <cols>
    <col min="1" max="1" width="11.42578125" style="1" customWidth="1"/>
    <col min="2" max="3" width="13" style="1" customWidth="1"/>
    <col min="4" max="4" width="16.140625" style="1" customWidth="1"/>
    <col min="5" max="5" width="10.7109375" style="1" customWidth="1"/>
    <col min="6" max="6" width="10.28515625" style="1" customWidth="1"/>
    <col min="7" max="16384" width="8.7109375" style="1"/>
  </cols>
  <sheetData>
    <row r="1" spans="1:7" ht="18.75" customHeight="1"/>
    <row r="2" spans="1:7" ht="16.5" customHeight="1">
      <c r="A2" s="130"/>
      <c r="B2" s="130"/>
      <c r="C2" s="130"/>
    </row>
    <row r="3" spans="1:7" ht="22.5" customHeight="1">
      <c r="A3" s="130"/>
      <c r="B3" s="130"/>
      <c r="C3" s="130"/>
      <c r="D3" s="2"/>
    </row>
    <row r="4" spans="1:7" ht="17.25" customHeight="1">
      <c r="A4" s="130"/>
      <c r="B4" s="130"/>
      <c r="C4" s="130"/>
      <c r="D4" s="2"/>
      <c r="E4" s="3"/>
      <c r="F4" s="3"/>
    </row>
    <row r="5" spans="1:7" ht="17.25" customHeight="1">
      <c r="A5" s="2"/>
      <c r="B5" s="2"/>
      <c r="C5" s="2"/>
      <c r="D5" s="2"/>
      <c r="E5" s="4"/>
      <c r="F5" s="4"/>
    </row>
    <row r="6" spans="1:7" ht="18" customHeight="1">
      <c r="A6" s="2"/>
      <c r="B6" s="2"/>
      <c r="C6" s="2"/>
      <c r="D6" s="2"/>
      <c r="E6" s="4"/>
      <c r="F6" s="4"/>
    </row>
    <row r="7" spans="1:7" ht="18" customHeight="1">
      <c r="A7" s="2"/>
      <c r="B7" s="2"/>
      <c r="C7" s="2"/>
      <c r="D7" s="2"/>
      <c r="E7" s="4"/>
      <c r="F7" s="4"/>
    </row>
    <row r="8" spans="1:7" ht="18" customHeight="1">
      <c r="A8" s="5"/>
      <c r="B8" s="5"/>
      <c r="C8" s="5"/>
      <c r="D8" s="5"/>
      <c r="E8" s="5"/>
      <c r="F8" s="5"/>
    </row>
    <row r="9" spans="1:7" ht="18.75" customHeight="1">
      <c r="A9" s="133" t="s">
        <v>91</v>
      </c>
      <c r="B9" s="133"/>
      <c r="C9" s="133"/>
      <c r="D9" s="133"/>
      <c r="E9" s="104"/>
      <c r="F9" s="52"/>
    </row>
    <row r="10" spans="1:7" ht="21" customHeight="1">
      <c r="A10" s="133" t="s">
        <v>92</v>
      </c>
      <c r="B10" s="133"/>
      <c r="C10" s="133"/>
      <c r="D10" s="133"/>
      <c r="E10" s="133"/>
      <c r="F10" s="6"/>
    </row>
    <row r="11" spans="1:7" ht="18" customHeight="1">
      <c r="A11" s="5"/>
      <c r="B11" s="5"/>
      <c r="C11" s="5"/>
      <c r="D11" s="5"/>
      <c r="E11" s="7"/>
      <c r="F11" s="6"/>
    </row>
    <row r="12" spans="1:7" ht="18" customHeight="1">
      <c r="A12" s="5"/>
      <c r="B12" s="5"/>
      <c r="C12" s="5"/>
      <c r="D12" s="5"/>
      <c r="E12" s="7"/>
      <c r="F12" s="52"/>
    </row>
    <row r="13" spans="1:7" ht="18" customHeight="1">
      <c r="A13" s="5"/>
      <c r="B13" s="5"/>
      <c r="C13" s="5"/>
      <c r="D13" s="5"/>
      <c r="E13" s="7"/>
      <c r="F13" s="6"/>
      <c r="G13" s="65"/>
    </row>
    <row r="14" spans="1:7" ht="17.25" customHeight="1">
      <c r="A14" s="134" t="s">
        <v>35</v>
      </c>
      <c r="B14" s="134"/>
      <c r="C14" s="134"/>
      <c r="D14" s="134"/>
      <c r="E14" s="134"/>
      <c r="F14" s="9"/>
    </row>
    <row r="15" spans="1:7" ht="18" customHeight="1">
      <c r="A15" s="134"/>
      <c r="B15" s="134"/>
      <c r="C15" s="134"/>
      <c r="D15" s="134"/>
      <c r="E15" s="134"/>
      <c r="F15" s="9"/>
    </row>
    <row r="16" spans="1:7" ht="22.5" customHeight="1">
      <c r="A16" s="134"/>
      <c r="B16" s="134"/>
      <c r="C16" s="134"/>
      <c r="D16" s="134"/>
      <c r="E16" s="134"/>
      <c r="F16" s="9"/>
    </row>
    <row r="17" spans="1:6" ht="48.75" customHeight="1">
      <c r="A17" s="134"/>
      <c r="B17" s="134"/>
      <c r="C17" s="134"/>
      <c r="D17" s="134"/>
      <c r="E17" s="134"/>
      <c r="F17" s="9"/>
    </row>
    <row r="18" spans="1:6" ht="17.25" customHeight="1">
      <c r="A18" s="53"/>
      <c r="B18" s="53"/>
      <c r="C18" s="53"/>
      <c r="D18" s="53"/>
      <c r="E18" s="53"/>
      <c r="F18" s="9"/>
    </row>
    <row r="19" spans="1:6" ht="18">
      <c r="A19" s="131" t="s">
        <v>93</v>
      </c>
      <c r="B19" s="131"/>
      <c r="C19" s="131"/>
      <c r="D19" s="131"/>
      <c r="E19" s="10"/>
      <c r="F19" s="10"/>
    </row>
    <row r="20" spans="1:6" ht="18" customHeight="1">
      <c r="A20" s="10"/>
      <c r="B20" s="10"/>
      <c r="C20" s="10"/>
      <c r="D20" s="10"/>
      <c r="E20" s="10"/>
      <c r="F20" s="10"/>
    </row>
    <row r="21" spans="1:6" ht="18" customHeight="1">
      <c r="A21" s="10"/>
      <c r="B21" s="10"/>
      <c r="C21" s="10"/>
      <c r="D21" s="10"/>
      <c r="E21" s="10"/>
      <c r="F21" s="10"/>
    </row>
    <row r="22" spans="1:6" ht="18" customHeight="1">
      <c r="A22" s="10"/>
      <c r="B22" s="10"/>
      <c r="C22" s="10"/>
      <c r="D22" s="10"/>
      <c r="E22" s="10"/>
      <c r="F22" s="10"/>
    </row>
    <row r="23" spans="1:6" ht="18.75" customHeight="1">
      <c r="A23" s="132" t="s">
        <v>55</v>
      </c>
      <c r="B23" s="132"/>
      <c r="C23" s="132"/>
      <c r="D23" s="132"/>
      <c r="E23" s="25"/>
      <c r="F23" s="10"/>
    </row>
    <row r="24" spans="1:6">
      <c r="A24" s="8"/>
      <c r="B24" s="8"/>
      <c r="C24" s="8"/>
      <c r="D24" s="8"/>
      <c r="E24" s="8"/>
      <c r="F24" s="10"/>
    </row>
    <row r="25" spans="1:6">
      <c r="E25" s="10"/>
      <c r="F25" s="10"/>
    </row>
  </sheetData>
  <mergeCells count="6">
    <mergeCell ref="A2:C4"/>
    <mergeCell ref="A19:D19"/>
    <mergeCell ref="A23:D23"/>
    <mergeCell ref="A9:D9"/>
    <mergeCell ref="A10:E10"/>
    <mergeCell ref="A14:E17"/>
  </mergeCells>
  <hyperlinks>
    <hyperlink ref="A20" location="'Deaths Average Emp'!A1" display="Business deaths, average employment, breakdown by region and industry"/>
    <hyperlink ref="A22" location="'Deaths Average Emp BIG'!A1" display="Business deaths, average employment, breakdown by industry"/>
    <hyperlink ref="A24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C27"/>
  <sheetViews>
    <sheetView workbookViewId="0">
      <selection activeCell="C33" sqref="C33"/>
    </sheetView>
  </sheetViews>
  <sheetFormatPr defaultColWidth="8.5703125" defaultRowHeight="12.75"/>
  <cols>
    <col min="1" max="1" width="4.85546875" style="94" customWidth="1"/>
    <col min="2" max="2" width="48.5703125" style="96" bestFit="1" customWidth="1"/>
    <col min="3" max="3" width="97.7109375" style="120" customWidth="1"/>
    <col min="4" max="16384" width="8.5703125" style="82"/>
  </cols>
  <sheetData>
    <row r="1" spans="1:3">
      <c r="A1" s="80"/>
      <c r="B1" s="81"/>
      <c r="C1" s="105"/>
    </row>
    <row r="2" spans="1:3" s="85" customFormat="1">
      <c r="A2" s="83"/>
      <c r="B2" s="84" t="s">
        <v>60</v>
      </c>
      <c r="C2" s="106" t="s">
        <v>61</v>
      </c>
    </row>
    <row r="3" spans="1:3" s="85" customFormat="1">
      <c r="A3" s="83"/>
      <c r="B3" s="86" t="s">
        <v>62</v>
      </c>
      <c r="C3" s="107" t="s">
        <v>63</v>
      </c>
    </row>
    <row r="4" spans="1:3" s="85" customFormat="1" ht="12.75" customHeight="1">
      <c r="A4" s="83"/>
      <c r="B4" s="84" t="s">
        <v>64</v>
      </c>
      <c r="C4" s="108">
        <v>642</v>
      </c>
    </row>
    <row r="5" spans="1:3" s="85" customFormat="1" ht="25.5">
      <c r="A5" s="83"/>
      <c r="B5" s="84" t="s">
        <v>65</v>
      </c>
      <c r="C5" s="121" t="s">
        <v>66</v>
      </c>
    </row>
    <row r="6" spans="1:3" s="85" customFormat="1" ht="25.5">
      <c r="A6" s="83"/>
      <c r="B6" s="87" t="s">
        <v>67</v>
      </c>
      <c r="C6" s="109" t="s">
        <v>68</v>
      </c>
    </row>
    <row r="7" spans="1:3" s="85" customFormat="1">
      <c r="A7" s="83"/>
      <c r="B7" s="87" t="s">
        <v>5</v>
      </c>
      <c r="C7" s="121" t="s">
        <v>69</v>
      </c>
    </row>
    <row r="8" spans="1:3" s="85" customFormat="1" ht="49.5" customHeight="1">
      <c r="A8" s="83"/>
      <c r="B8" s="84" t="s">
        <v>70</v>
      </c>
      <c r="C8" s="110" t="s">
        <v>71</v>
      </c>
    </row>
    <row r="9" spans="1:3" s="85" customFormat="1">
      <c r="A9" s="135"/>
      <c r="B9" s="136" t="s">
        <v>72</v>
      </c>
      <c r="C9" s="122" t="s">
        <v>73</v>
      </c>
    </row>
    <row r="10" spans="1:3" s="85" customFormat="1">
      <c r="A10" s="135"/>
      <c r="B10" s="136"/>
      <c r="C10" s="122" t="s">
        <v>74</v>
      </c>
    </row>
    <row r="11" spans="1:3">
      <c r="A11" s="88"/>
      <c r="B11" s="89" t="s">
        <v>75</v>
      </c>
      <c r="C11" s="111"/>
    </row>
    <row r="12" spans="1:3" s="85" customFormat="1">
      <c r="A12" s="83"/>
      <c r="B12" s="84" t="s">
        <v>76</v>
      </c>
      <c r="C12" s="123" t="s">
        <v>94</v>
      </c>
    </row>
    <row r="13" spans="1:3" s="85" customFormat="1" ht="76.5">
      <c r="A13" s="83"/>
      <c r="B13" s="90" t="s">
        <v>77</v>
      </c>
      <c r="C13" s="112" t="s">
        <v>78</v>
      </c>
    </row>
    <row r="14" spans="1:3" s="85" customFormat="1">
      <c r="A14" s="83"/>
      <c r="B14" s="84" t="s">
        <v>79</v>
      </c>
      <c r="C14" s="113" t="s">
        <v>56</v>
      </c>
    </row>
    <row r="15" spans="1:3" s="85" customFormat="1">
      <c r="A15" s="83"/>
      <c r="B15" s="84" t="s">
        <v>80</v>
      </c>
      <c r="C15" s="113" t="s">
        <v>97</v>
      </c>
    </row>
    <row r="16" spans="1:3" s="85" customFormat="1">
      <c r="A16" s="83"/>
      <c r="B16" s="84" t="s">
        <v>81</v>
      </c>
      <c r="C16" s="114" t="s">
        <v>88</v>
      </c>
    </row>
    <row r="17" spans="1:3" s="85" customFormat="1">
      <c r="A17" s="83"/>
      <c r="B17" s="84" t="s">
        <v>82</v>
      </c>
      <c r="C17" s="123" t="s">
        <v>96</v>
      </c>
    </row>
    <row r="18" spans="1:3" s="85" customFormat="1">
      <c r="A18" s="83"/>
      <c r="B18" s="91" t="s">
        <v>86</v>
      </c>
      <c r="C18" s="115" t="s">
        <v>87</v>
      </c>
    </row>
    <row r="19" spans="1:3" s="85" customFormat="1">
      <c r="A19" s="83"/>
      <c r="B19" s="91" t="s">
        <v>83</v>
      </c>
      <c r="C19" s="116">
        <v>1446</v>
      </c>
    </row>
    <row r="20" spans="1:3" s="85" customFormat="1">
      <c r="A20" s="92"/>
      <c r="B20" s="93" t="s">
        <v>84</v>
      </c>
      <c r="C20" s="117" t="s">
        <v>85</v>
      </c>
    </row>
    <row r="21" spans="1:3">
      <c r="B21" s="85"/>
      <c r="C21" s="118"/>
    </row>
    <row r="22" spans="1:3">
      <c r="B22" s="95"/>
      <c r="C22" s="119"/>
    </row>
    <row r="23" spans="1:3">
      <c r="B23" s="85"/>
      <c r="C23" s="118"/>
    </row>
    <row r="24" spans="1:3">
      <c r="B24" s="85"/>
      <c r="C24" s="118"/>
    </row>
    <row r="25" spans="1:3">
      <c r="B25" s="85"/>
      <c r="C25" s="118"/>
    </row>
    <row r="26" spans="1:3">
      <c r="B26" s="85"/>
      <c r="C26" s="118"/>
    </row>
    <row r="27" spans="1:3">
      <c r="B27" s="85"/>
      <c r="C27" s="118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I11"/>
  <sheetViews>
    <sheetView workbookViewId="0">
      <selection activeCell="B2" sqref="B2"/>
    </sheetView>
  </sheetViews>
  <sheetFormatPr defaultRowHeight="14.25"/>
  <cols>
    <col min="1" max="1" width="13.5703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9">
      <c r="B2" s="103" t="s">
        <v>4</v>
      </c>
    </row>
    <row r="4" spans="1:9">
      <c r="A4" s="137" t="s">
        <v>90</v>
      </c>
      <c r="B4" s="138"/>
    </row>
    <row r="5" spans="1:9" ht="15">
      <c r="A5" s="55" t="s">
        <v>24</v>
      </c>
      <c r="B5" s="56" t="s">
        <v>36</v>
      </c>
      <c r="C5"/>
      <c r="D5"/>
      <c r="E5"/>
      <c r="F5"/>
      <c r="G5"/>
      <c r="H5"/>
      <c r="I5" s="26"/>
    </row>
    <row r="6" spans="1:9" ht="15">
      <c r="A6" s="55" t="s">
        <v>25</v>
      </c>
      <c r="B6" s="56" t="s">
        <v>37</v>
      </c>
      <c r="C6"/>
      <c r="D6"/>
      <c r="E6"/>
      <c r="F6"/>
      <c r="G6"/>
      <c r="H6"/>
      <c r="I6" s="26"/>
    </row>
    <row r="7" spans="1:9" ht="15">
      <c r="A7" s="55" t="s">
        <v>26</v>
      </c>
      <c r="B7" s="56" t="s">
        <v>38</v>
      </c>
      <c r="C7"/>
      <c r="D7"/>
      <c r="E7"/>
      <c r="F7"/>
      <c r="G7"/>
      <c r="H7"/>
      <c r="I7" s="26"/>
    </row>
    <row r="8" spans="1:9" ht="15">
      <c r="A8" s="55" t="s">
        <v>27</v>
      </c>
      <c r="B8" s="56" t="s">
        <v>23</v>
      </c>
      <c r="C8"/>
      <c r="D8"/>
      <c r="E8"/>
      <c r="F8"/>
      <c r="G8"/>
      <c r="H8"/>
      <c r="I8"/>
    </row>
    <row r="9" spans="1:9">
      <c r="A9" s="57"/>
      <c r="B9" s="57"/>
    </row>
    <row r="10" spans="1:9">
      <c r="A10" s="11"/>
      <c r="B10" s="11"/>
    </row>
    <row r="11" spans="1:9">
      <c r="A11" s="11"/>
      <c r="B11" s="11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Количество зарегистрированных субъектов МСП по городам и районам"/>
    <hyperlink ref="B6" location="'2'!A1" display="Количество зарегистрированных субъектов МСП по видам деятельности"/>
    <hyperlink ref="B7" location="'3'!A1" display="Количество действующих субъектов МСП по городам и районам"/>
    <hyperlink ref="B8" location="'4'!A1" display="Количество действующих субъектов МСП по видам деятельности"/>
    <hyperlink ref="A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J19"/>
  <sheetViews>
    <sheetView workbookViewId="0">
      <selection activeCell="H23" sqref="H23"/>
    </sheetView>
  </sheetViews>
  <sheetFormatPr defaultColWidth="21.28515625" defaultRowHeight="11.25"/>
  <cols>
    <col min="1" max="1" width="21.140625" style="12" customWidth="1"/>
    <col min="2" max="2" width="12" style="12" customWidth="1"/>
    <col min="3" max="3" width="18" style="12" customWidth="1"/>
    <col min="4" max="4" width="18.7109375" style="12" customWidth="1"/>
    <col min="5" max="6" width="15.5703125" style="12" customWidth="1"/>
    <col min="7" max="16384" width="21.28515625" style="12"/>
  </cols>
  <sheetData>
    <row r="1" spans="1:10" ht="18" customHeight="1">
      <c r="A1" s="144" t="s">
        <v>39</v>
      </c>
      <c r="B1" s="144"/>
      <c r="C1" s="144"/>
      <c r="D1" s="144"/>
      <c r="E1" s="144"/>
      <c r="F1" s="144"/>
    </row>
    <row r="2" spans="1:10" ht="17.25" customHeight="1">
      <c r="A2" s="20"/>
      <c r="B2" s="20"/>
      <c r="C2" s="20"/>
      <c r="D2" s="20"/>
      <c r="E2" s="20"/>
      <c r="F2" s="20"/>
    </row>
    <row r="3" spans="1:10" ht="10.5" customHeight="1">
      <c r="A3" s="145" t="s">
        <v>0</v>
      </c>
      <c r="B3" s="145"/>
      <c r="C3" s="145"/>
      <c r="D3" s="145"/>
      <c r="E3" s="145"/>
      <c r="F3" s="145"/>
    </row>
    <row r="4" spans="1:10" ht="17.25" customHeight="1">
      <c r="A4" s="139"/>
      <c r="B4" s="141" t="s">
        <v>1</v>
      </c>
      <c r="C4" s="141" t="s">
        <v>6</v>
      </c>
      <c r="D4" s="143"/>
      <c r="E4" s="143"/>
      <c r="F4" s="143"/>
    </row>
    <row r="5" spans="1:10" ht="49.5" customHeight="1">
      <c r="A5" s="140"/>
      <c r="B5" s="142"/>
      <c r="C5" s="13" t="s">
        <v>29</v>
      </c>
      <c r="D5" s="13" t="s">
        <v>28</v>
      </c>
      <c r="E5" s="14" t="s">
        <v>30</v>
      </c>
      <c r="F5" s="15" t="s">
        <v>10</v>
      </c>
    </row>
    <row r="6" spans="1:10" ht="12.75" customHeight="1">
      <c r="A6" s="58" t="s">
        <v>40</v>
      </c>
      <c r="B6" s="62">
        <f>C6+D6+E6+F6</f>
        <v>61173</v>
      </c>
      <c r="C6" s="125">
        <v>6678</v>
      </c>
      <c r="D6" s="125">
        <v>48</v>
      </c>
      <c r="E6" s="125">
        <v>35702</v>
      </c>
      <c r="F6" s="125">
        <v>18745</v>
      </c>
      <c r="G6" s="23"/>
      <c r="H6" s="21"/>
      <c r="I6" s="21"/>
      <c r="J6" s="22"/>
    </row>
    <row r="7" spans="1:10">
      <c r="A7" s="28" t="s">
        <v>41</v>
      </c>
      <c r="B7" s="27">
        <f t="shared" ref="B7:B15" si="0">C7+D7+E7+F7</f>
        <v>20029</v>
      </c>
      <c r="C7" s="125">
        <v>3498</v>
      </c>
      <c r="D7" s="125">
        <v>28</v>
      </c>
      <c r="E7" s="125">
        <v>15959</v>
      </c>
      <c r="F7" s="125">
        <v>544</v>
      </c>
      <c r="G7" s="16"/>
      <c r="H7" s="16"/>
      <c r="I7" s="16"/>
    </row>
    <row r="8" spans="1:10">
      <c r="A8" s="28" t="s">
        <v>42</v>
      </c>
      <c r="B8" s="27">
        <f t="shared" si="0"/>
        <v>1607</v>
      </c>
      <c r="C8" s="125">
        <v>196</v>
      </c>
      <c r="D8" s="125">
        <v>1</v>
      </c>
      <c r="E8" s="125">
        <v>1330</v>
      </c>
      <c r="F8" s="125">
        <v>80</v>
      </c>
      <c r="G8" s="16"/>
      <c r="H8" s="16"/>
      <c r="I8" s="16"/>
    </row>
    <row r="9" spans="1:10">
      <c r="A9" s="28" t="s">
        <v>43</v>
      </c>
      <c r="B9" s="27">
        <f>C9+E9+F9</f>
        <v>3908</v>
      </c>
      <c r="C9" s="125">
        <v>166</v>
      </c>
      <c r="D9" s="126" t="s">
        <v>32</v>
      </c>
      <c r="E9" s="125">
        <v>1082</v>
      </c>
      <c r="F9" s="125">
        <v>2660</v>
      </c>
      <c r="G9" s="16"/>
      <c r="H9" s="16"/>
      <c r="I9" s="16"/>
    </row>
    <row r="10" spans="1:10">
      <c r="A10" s="28" t="s">
        <v>44</v>
      </c>
      <c r="B10" s="27">
        <f t="shared" si="0"/>
        <v>4867</v>
      </c>
      <c r="C10" s="125">
        <v>373</v>
      </c>
      <c r="D10" s="125">
        <v>5</v>
      </c>
      <c r="E10" s="125">
        <v>3159</v>
      </c>
      <c r="F10" s="125">
        <v>1330</v>
      </c>
      <c r="G10" s="16"/>
      <c r="H10" s="16"/>
      <c r="I10" s="16"/>
    </row>
    <row r="11" spans="1:10">
      <c r="A11" s="28" t="s">
        <v>45</v>
      </c>
      <c r="B11" s="27">
        <f t="shared" si="0"/>
        <v>3759</v>
      </c>
      <c r="C11" s="125">
        <v>262</v>
      </c>
      <c r="D11" s="125">
        <v>6</v>
      </c>
      <c r="E11" s="125">
        <v>1664</v>
      </c>
      <c r="F11" s="125">
        <v>1827</v>
      </c>
      <c r="G11" s="16"/>
      <c r="H11" s="16"/>
      <c r="I11" s="16"/>
    </row>
    <row r="12" spans="1:10">
      <c r="A12" s="28" t="s">
        <v>46</v>
      </c>
      <c r="B12" s="27">
        <f>C12+E12+F12</f>
        <v>3587</v>
      </c>
      <c r="C12" s="125">
        <v>202</v>
      </c>
      <c r="D12" s="126" t="s">
        <v>32</v>
      </c>
      <c r="E12" s="125">
        <v>1438</v>
      </c>
      <c r="F12" s="125">
        <v>1947</v>
      </c>
      <c r="G12" s="16"/>
      <c r="H12" s="16"/>
      <c r="I12" s="16"/>
    </row>
    <row r="13" spans="1:10">
      <c r="A13" s="28" t="s">
        <v>47</v>
      </c>
      <c r="B13" s="27">
        <f t="shared" si="0"/>
        <v>4348</v>
      </c>
      <c r="C13" s="125">
        <v>229</v>
      </c>
      <c r="D13" s="125">
        <v>2</v>
      </c>
      <c r="E13" s="125">
        <v>1839</v>
      </c>
      <c r="F13" s="125">
        <v>2278</v>
      </c>
      <c r="G13" s="16"/>
      <c r="H13" s="16"/>
      <c r="I13" s="16"/>
    </row>
    <row r="14" spans="1:10">
      <c r="A14" s="28" t="s">
        <v>48</v>
      </c>
      <c r="B14" s="27">
        <f>C14+E14+F14</f>
        <v>2839</v>
      </c>
      <c r="C14" s="125">
        <v>228</v>
      </c>
      <c r="D14" s="126" t="s">
        <v>32</v>
      </c>
      <c r="E14" s="125">
        <v>1303</v>
      </c>
      <c r="F14" s="125">
        <v>1308</v>
      </c>
      <c r="G14" s="16"/>
      <c r="H14" s="16"/>
      <c r="I14" s="16"/>
    </row>
    <row r="15" spans="1:10">
      <c r="A15" s="28" t="s">
        <v>49</v>
      </c>
      <c r="B15" s="27">
        <f t="shared" si="0"/>
        <v>12898</v>
      </c>
      <c r="C15" s="125">
        <v>1350</v>
      </c>
      <c r="D15" s="125">
        <v>5</v>
      </c>
      <c r="E15" s="125">
        <v>6375</v>
      </c>
      <c r="F15" s="125">
        <v>5168</v>
      </c>
      <c r="G15" s="16"/>
      <c r="H15" s="16"/>
      <c r="I15" s="16"/>
    </row>
    <row r="16" spans="1:10">
      <c r="A16" s="29" t="s">
        <v>50</v>
      </c>
      <c r="B16" s="30">
        <f>C16+D16+E16+F16</f>
        <v>3331</v>
      </c>
      <c r="C16" s="127">
        <v>174</v>
      </c>
      <c r="D16" s="127">
        <v>1</v>
      </c>
      <c r="E16" s="127">
        <v>1553</v>
      </c>
      <c r="F16" s="127">
        <v>1603</v>
      </c>
      <c r="G16" s="24"/>
      <c r="H16" s="16"/>
      <c r="I16" s="16"/>
    </row>
    <row r="17" spans="1:9" ht="15">
      <c r="A17" s="31"/>
      <c r="B17" s="67"/>
      <c r="C17" s="32"/>
      <c r="D17" s="32"/>
      <c r="E17" s="32"/>
      <c r="F17" s="32"/>
      <c r="G17" s="16"/>
      <c r="H17" s="16"/>
      <c r="I17" s="16"/>
    </row>
    <row r="18" spans="1:9">
      <c r="C18" s="54"/>
      <c r="D18" s="54"/>
      <c r="E18" s="18"/>
      <c r="F18" s="18"/>
    </row>
    <row r="19" spans="1:9">
      <c r="C19" s="18"/>
      <c r="D19" s="18"/>
      <c r="E19" s="18"/>
      <c r="F19" s="18"/>
    </row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G27"/>
  <sheetViews>
    <sheetView topLeftCell="A4" workbookViewId="0">
      <selection activeCell="G17" sqref="G17"/>
    </sheetView>
  </sheetViews>
  <sheetFormatPr defaultRowHeight="11.25"/>
  <cols>
    <col min="1" max="1" width="28.5703125" style="12" customWidth="1"/>
    <col min="2" max="2" width="12.85546875" style="12" customWidth="1"/>
    <col min="3" max="3" width="14" style="12" customWidth="1"/>
    <col min="4" max="4" width="13.42578125" style="12" customWidth="1"/>
    <col min="5" max="5" width="13.85546875" style="12" customWidth="1"/>
    <col min="6" max="6" width="14" style="12" customWidth="1"/>
    <col min="7" max="7" width="82" style="12" customWidth="1"/>
    <col min="8" max="8" width="12.7109375" style="12" customWidth="1"/>
    <col min="9" max="10" width="9.140625" style="12"/>
    <col min="11" max="11" width="11.140625" style="12" customWidth="1"/>
    <col min="12" max="16384" width="9.140625" style="12"/>
  </cols>
  <sheetData>
    <row r="1" spans="1:7" ht="12.75">
      <c r="A1" s="144" t="s">
        <v>53</v>
      </c>
      <c r="B1" s="144"/>
      <c r="C1" s="144"/>
      <c r="D1" s="144"/>
      <c r="E1" s="144"/>
      <c r="F1" s="144"/>
    </row>
    <row r="2" spans="1:7" ht="12" customHeight="1">
      <c r="A2" s="20"/>
      <c r="B2" s="20"/>
      <c r="C2" s="20"/>
      <c r="D2" s="20"/>
      <c r="E2" s="20"/>
      <c r="F2" s="20"/>
    </row>
    <row r="3" spans="1:7" ht="15.75" customHeight="1">
      <c r="A3" s="150" t="s">
        <v>0</v>
      </c>
      <c r="B3" s="150"/>
      <c r="C3" s="150"/>
      <c r="D3" s="150"/>
      <c r="E3" s="150"/>
      <c r="F3" s="150"/>
    </row>
    <row r="4" spans="1:7" ht="15.75" customHeight="1">
      <c r="A4" s="146"/>
      <c r="B4" s="148" t="s">
        <v>1</v>
      </c>
      <c r="C4" s="141" t="s">
        <v>6</v>
      </c>
      <c r="D4" s="143"/>
      <c r="E4" s="143"/>
      <c r="F4" s="143"/>
    </row>
    <row r="5" spans="1:7" ht="51" customHeight="1">
      <c r="A5" s="147"/>
      <c r="B5" s="149"/>
      <c r="C5" s="17" t="s">
        <v>7</v>
      </c>
      <c r="D5" s="17" t="s">
        <v>8</v>
      </c>
      <c r="E5" s="15" t="s">
        <v>9</v>
      </c>
      <c r="F5" s="15" t="s">
        <v>10</v>
      </c>
    </row>
    <row r="6" spans="1:7" s="34" customFormat="1" ht="12.75">
      <c r="A6" s="59" t="s">
        <v>1</v>
      </c>
      <c r="B6" s="42">
        <f>C6+D6+E6+F6</f>
        <v>61173</v>
      </c>
      <c r="C6" s="125">
        <v>6678</v>
      </c>
      <c r="D6" s="125">
        <v>48</v>
      </c>
      <c r="E6" s="125">
        <v>35702</v>
      </c>
      <c r="F6" s="125">
        <v>18745</v>
      </c>
    </row>
    <row r="7" spans="1:7" s="34" customFormat="1" ht="26.25" customHeight="1">
      <c r="A7" s="43" t="s">
        <v>11</v>
      </c>
      <c r="B7" s="42">
        <f>C7+D7+E7+F7</f>
        <v>19648</v>
      </c>
      <c r="C7" s="125">
        <v>745</v>
      </c>
      <c r="D7" s="125">
        <v>4</v>
      </c>
      <c r="E7" s="125">
        <v>154</v>
      </c>
      <c r="F7" s="125">
        <v>18745</v>
      </c>
      <c r="G7" s="74"/>
    </row>
    <row r="8" spans="1:7" s="34" customFormat="1" ht="24" customHeight="1">
      <c r="A8" s="43" t="s">
        <v>51</v>
      </c>
      <c r="B8" s="42">
        <f>C8+E8</f>
        <v>137</v>
      </c>
      <c r="C8" s="125">
        <v>115</v>
      </c>
      <c r="D8" s="126" t="s">
        <v>32</v>
      </c>
      <c r="E8" s="125">
        <v>22</v>
      </c>
      <c r="F8" s="128" t="s">
        <v>32</v>
      </c>
      <c r="G8" s="74"/>
    </row>
    <row r="9" spans="1:7" s="34" customFormat="1" ht="12" customHeight="1">
      <c r="A9" s="43" t="s">
        <v>31</v>
      </c>
      <c r="B9" s="42">
        <f>C9+D9+E9</f>
        <v>2491</v>
      </c>
      <c r="C9" s="125">
        <v>491</v>
      </c>
      <c r="D9" s="125">
        <v>8</v>
      </c>
      <c r="E9" s="125">
        <v>1992</v>
      </c>
      <c r="F9" s="128" t="s">
        <v>32</v>
      </c>
      <c r="G9" s="74"/>
    </row>
    <row r="10" spans="1:7" s="34" customFormat="1" ht="37.5" customHeight="1">
      <c r="A10" s="43" t="s">
        <v>52</v>
      </c>
      <c r="B10" s="42">
        <f t="shared" ref="B10:B24" si="0">C10+D10+E10</f>
        <v>89</v>
      </c>
      <c r="C10" s="125">
        <v>69</v>
      </c>
      <c r="D10" s="125">
        <v>2</v>
      </c>
      <c r="E10" s="125">
        <v>18</v>
      </c>
      <c r="F10" s="128" t="s">
        <v>32</v>
      </c>
      <c r="G10" s="74"/>
    </row>
    <row r="11" spans="1:7" s="34" customFormat="1" ht="44.25" customHeight="1">
      <c r="A11" s="44" t="s">
        <v>33</v>
      </c>
      <c r="B11" s="42">
        <f t="shared" si="0"/>
        <v>120</v>
      </c>
      <c r="C11" s="125">
        <v>48</v>
      </c>
      <c r="D11" s="125">
        <v>1</v>
      </c>
      <c r="E11" s="125">
        <v>71</v>
      </c>
      <c r="F11" s="128" t="s">
        <v>32</v>
      </c>
      <c r="G11" s="74"/>
    </row>
    <row r="12" spans="1:7" s="34" customFormat="1" ht="12.75">
      <c r="A12" s="43" t="s">
        <v>12</v>
      </c>
      <c r="B12" s="42">
        <f t="shared" si="0"/>
        <v>2495</v>
      </c>
      <c r="C12" s="125">
        <v>1016</v>
      </c>
      <c r="D12" s="125">
        <v>7</v>
      </c>
      <c r="E12" s="125">
        <v>1472</v>
      </c>
      <c r="F12" s="128" t="s">
        <v>32</v>
      </c>
      <c r="G12" s="74"/>
    </row>
    <row r="13" spans="1:7" s="34" customFormat="1" ht="27" customHeight="1">
      <c r="A13" s="43" t="s">
        <v>13</v>
      </c>
      <c r="B13" s="42">
        <f t="shared" si="0"/>
        <v>18865</v>
      </c>
      <c r="C13" s="125">
        <v>1611</v>
      </c>
      <c r="D13" s="125">
        <v>3</v>
      </c>
      <c r="E13" s="125">
        <v>17251</v>
      </c>
      <c r="F13" s="128" t="s">
        <v>32</v>
      </c>
      <c r="G13" s="74"/>
    </row>
    <row r="14" spans="1:7" s="34" customFormat="1" ht="16.5" customHeight="1">
      <c r="A14" s="43" t="s">
        <v>14</v>
      </c>
      <c r="B14" s="42">
        <f t="shared" si="0"/>
        <v>3342</v>
      </c>
      <c r="C14" s="125">
        <v>584</v>
      </c>
      <c r="D14" s="125">
        <v>12</v>
      </c>
      <c r="E14" s="125">
        <v>2746</v>
      </c>
      <c r="F14" s="128" t="s">
        <v>32</v>
      </c>
      <c r="G14" s="74"/>
    </row>
    <row r="15" spans="1:7" s="34" customFormat="1" ht="24.75" customHeight="1">
      <c r="A15" s="43" t="s">
        <v>2</v>
      </c>
      <c r="B15" s="42">
        <f>C15+E15</f>
        <v>2071</v>
      </c>
      <c r="C15" s="125">
        <v>117</v>
      </c>
      <c r="D15" s="126" t="s">
        <v>32</v>
      </c>
      <c r="E15" s="125">
        <v>1954</v>
      </c>
      <c r="F15" s="128" t="s">
        <v>32</v>
      </c>
      <c r="G15" s="74"/>
    </row>
    <row r="16" spans="1:7" s="34" customFormat="1" ht="12.75">
      <c r="A16" s="43" t="s">
        <v>15</v>
      </c>
      <c r="B16" s="42">
        <f>C16+D16+E16</f>
        <v>557</v>
      </c>
      <c r="C16" s="125">
        <v>144</v>
      </c>
      <c r="D16" s="125">
        <v>1</v>
      </c>
      <c r="E16" s="125">
        <v>412</v>
      </c>
      <c r="F16" s="128" t="s">
        <v>32</v>
      </c>
      <c r="G16" s="74"/>
    </row>
    <row r="17" spans="1:7" s="34" customFormat="1" ht="28.5" customHeight="1">
      <c r="A17" s="73" t="s">
        <v>16</v>
      </c>
      <c r="B17" s="42">
        <f>C17+E17</f>
        <v>115</v>
      </c>
      <c r="C17" s="125">
        <v>104</v>
      </c>
      <c r="D17" s="126" t="s">
        <v>32</v>
      </c>
      <c r="E17" s="125">
        <v>11</v>
      </c>
      <c r="F17" s="128" t="s">
        <v>32</v>
      </c>
      <c r="G17" s="74"/>
    </row>
    <row r="18" spans="1:7" s="34" customFormat="1" ht="20.25" customHeight="1">
      <c r="A18" s="43" t="s">
        <v>17</v>
      </c>
      <c r="B18" s="42">
        <f>C18+E18</f>
        <v>1906</v>
      </c>
      <c r="C18" s="125">
        <v>152</v>
      </c>
      <c r="D18" s="126" t="s">
        <v>32</v>
      </c>
      <c r="E18" s="125">
        <v>1754</v>
      </c>
      <c r="F18" s="128" t="s">
        <v>32</v>
      </c>
      <c r="G18" s="74"/>
    </row>
    <row r="19" spans="1:7" s="34" customFormat="1" ht="22.5" customHeight="1">
      <c r="A19" s="43" t="s">
        <v>18</v>
      </c>
      <c r="B19" s="42">
        <f>C19+E19</f>
        <v>813</v>
      </c>
      <c r="C19" s="125">
        <v>376</v>
      </c>
      <c r="D19" s="126" t="s">
        <v>32</v>
      </c>
      <c r="E19" s="125">
        <v>437</v>
      </c>
      <c r="F19" s="128" t="s">
        <v>32</v>
      </c>
      <c r="G19" s="74"/>
    </row>
    <row r="20" spans="1:7" s="34" customFormat="1" ht="33.75">
      <c r="A20" s="43" t="s">
        <v>22</v>
      </c>
      <c r="B20" s="42">
        <f t="shared" si="0"/>
        <v>1038</v>
      </c>
      <c r="C20" s="125">
        <v>262</v>
      </c>
      <c r="D20" s="125">
        <v>8</v>
      </c>
      <c r="E20" s="125">
        <v>768</v>
      </c>
      <c r="F20" s="128" t="s">
        <v>32</v>
      </c>
      <c r="G20" s="74"/>
    </row>
    <row r="21" spans="1:7" s="34" customFormat="1" ht="12.75">
      <c r="A21" s="43" t="s">
        <v>19</v>
      </c>
      <c r="B21" s="42">
        <f>C21+E21</f>
        <v>845</v>
      </c>
      <c r="C21" s="125">
        <v>260</v>
      </c>
      <c r="D21" s="128" t="s">
        <v>32</v>
      </c>
      <c r="E21" s="125">
        <v>585</v>
      </c>
      <c r="F21" s="128" t="s">
        <v>32</v>
      </c>
      <c r="G21" s="74"/>
    </row>
    <row r="22" spans="1:7" s="34" customFormat="1" ht="22.5">
      <c r="A22" s="45" t="s">
        <v>3</v>
      </c>
      <c r="B22" s="75">
        <f t="shared" si="0"/>
        <v>357</v>
      </c>
      <c r="C22" s="125">
        <v>164</v>
      </c>
      <c r="D22" s="125">
        <v>1</v>
      </c>
      <c r="E22" s="125">
        <v>192</v>
      </c>
      <c r="F22" s="128" t="s">
        <v>32</v>
      </c>
      <c r="G22" s="74"/>
    </row>
    <row r="23" spans="1:7" s="34" customFormat="1" ht="12.75">
      <c r="A23" s="45" t="s">
        <v>20</v>
      </c>
      <c r="B23" s="75">
        <f>C23+E23</f>
        <v>390</v>
      </c>
      <c r="C23" s="125">
        <v>58</v>
      </c>
      <c r="D23" s="126" t="s">
        <v>32</v>
      </c>
      <c r="E23" s="125">
        <v>332</v>
      </c>
      <c r="F23" s="128" t="s">
        <v>32</v>
      </c>
      <c r="G23" s="74"/>
    </row>
    <row r="24" spans="1:7" s="34" customFormat="1" ht="15" customHeight="1">
      <c r="A24" s="45" t="s">
        <v>21</v>
      </c>
      <c r="B24" s="75">
        <f t="shared" si="0"/>
        <v>5885</v>
      </c>
      <c r="C24" s="125">
        <v>362</v>
      </c>
      <c r="D24" s="125">
        <v>1</v>
      </c>
      <c r="E24" s="125">
        <v>5522</v>
      </c>
      <c r="F24" s="128" t="s">
        <v>32</v>
      </c>
      <c r="G24" s="74"/>
    </row>
    <row r="25" spans="1:7" s="31" customFormat="1" ht="60" customHeight="1">
      <c r="A25" s="72" t="s">
        <v>59</v>
      </c>
      <c r="B25" s="47">
        <f>E25</f>
        <v>9</v>
      </c>
      <c r="C25" s="78" t="s">
        <v>32</v>
      </c>
      <c r="D25" s="78" t="s">
        <v>32</v>
      </c>
      <c r="E25" s="129">
        <v>9</v>
      </c>
      <c r="F25" s="78" t="s">
        <v>32</v>
      </c>
    </row>
    <row r="26" spans="1:7" s="31" customFormat="1" ht="15">
      <c r="C26" s="124"/>
      <c r="D26" s="124"/>
      <c r="E26" s="124"/>
      <c r="F26" s="124"/>
    </row>
    <row r="27" spans="1:7" s="31" customFormat="1" ht="15"/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N17"/>
  <sheetViews>
    <sheetView workbookViewId="0">
      <selection activeCell="C6" sqref="C6:F16"/>
    </sheetView>
  </sheetViews>
  <sheetFormatPr defaultColWidth="21.28515625" defaultRowHeight="11.25"/>
  <cols>
    <col min="1" max="1" width="21" style="12" customWidth="1"/>
    <col min="2" max="2" width="13.5703125" style="12" customWidth="1"/>
    <col min="3" max="3" width="18.140625" style="12" customWidth="1"/>
    <col min="4" max="4" width="17.85546875" style="12" customWidth="1"/>
    <col min="5" max="5" width="14.7109375" style="12" customWidth="1"/>
    <col min="6" max="6" width="17.140625" style="12" customWidth="1"/>
    <col min="7" max="7" width="18.7109375" style="12" customWidth="1"/>
    <col min="8" max="8" width="19.28515625" style="12" customWidth="1"/>
    <col min="9" max="16384" width="21.28515625" style="12"/>
  </cols>
  <sheetData>
    <row r="1" spans="1:14" ht="15" customHeight="1">
      <c r="A1" s="144" t="s">
        <v>54</v>
      </c>
      <c r="B1" s="144"/>
      <c r="C1" s="144"/>
      <c r="D1" s="144"/>
      <c r="E1" s="144"/>
      <c r="F1" s="144"/>
    </row>
    <row r="2" spans="1:14" ht="13.5" customHeight="1">
      <c r="A2" s="20"/>
      <c r="B2" s="20"/>
      <c r="C2" s="20"/>
      <c r="D2" s="20"/>
      <c r="E2" s="20"/>
      <c r="F2" s="20"/>
    </row>
    <row r="3" spans="1:14" ht="15.75" customHeight="1">
      <c r="A3" s="145" t="s">
        <v>0</v>
      </c>
      <c r="B3" s="145"/>
      <c r="C3" s="145"/>
      <c r="D3" s="145"/>
      <c r="E3" s="145"/>
      <c r="F3" s="145"/>
    </row>
    <row r="4" spans="1:14" ht="19.5" customHeight="1">
      <c r="A4" s="151"/>
      <c r="B4" s="142" t="s">
        <v>1</v>
      </c>
      <c r="C4" s="142" t="s">
        <v>6</v>
      </c>
      <c r="D4" s="142"/>
      <c r="E4" s="142"/>
      <c r="F4" s="154"/>
    </row>
    <row r="5" spans="1:14" ht="54" customHeight="1">
      <c r="A5" s="152"/>
      <c r="B5" s="153"/>
      <c r="C5" s="66" t="s">
        <v>29</v>
      </c>
      <c r="D5" s="66" t="s">
        <v>28</v>
      </c>
      <c r="E5" s="68" t="s">
        <v>30</v>
      </c>
      <c r="F5" s="68" t="s">
        <v>10</v>
      </c>
    </row>
    <row r="6" spans="1:14" s="34" customFormat="1" ht="12.75">
      <c r="A6" s="61" t="s">
        <v>40</v>
      </c>
      <c r="B6" s="62">
        <f>C6+D6+E6+F6</f>
        <v>58785</v>
      </c>
      <c r="C6" s="125">
        <v>5552</v>
      </c>
      <c r="D6" s="125">
        <v>48</v>
      </c>
      <c r="E6" s="125">
        <v>34628</v>
      </c>
      <c r="F6" s="125">
        <v>18557</v>
      </c>
      <c r="G6" s="33"/>
      <c r="H6" s="33"/>
      <c r="I6" s="33"/>
      <c r="L6" s="35"/>
      <c r="N6" s="36"/>
    </row>
    <row r="7" spans="1:14" s="34" customFormat="1" ht="15" customHeight="1">
      <c r="A7" s="63" t="s">
        <v>41</v>
      </c>
      <c r="B7" s="27">
        <f t="shared" ref="B7:B15" si="0">C7+D7+E7+F7</f>
        <v>18815</v>
      </c>
      <c r="C7" s="125">
        <v>2791</v>
      </c>
      <c r="D7" s="125">
        <v>28</v>
      </c>
      <c r="E7" s="125">
        <v>15473</v>
      </c>
      <c r="F7" s="125">
        <v>523</v>
      </c>
      <c r="G7" s="33"/>
      <c r="H7" s="33"/>
      <c r="I7" s="37"/>
      <c r="K7" s="38"/>
      <c r="L7" s="39"/>
      <c r="N7" s="36"/>
    </row>
    <row r="8" spans="1:14" s="34" customFormat="1" ht="12.75">
      <c r="A8" s="63" t="s">
        <v>42</v>
      </c>
      <c r="B8" s="27">
        <f t="shared" si="0"/>
        <v>1510</v>
      </c>
      <c r="C8" s="125">
        <v>172</v>
      </c>
      <c r="D8" s="125">
        <v>1</v>
      </c>
      <c r="E8" s="125">
        <v>1261</v>
      </c>
      <c r="F8" s="125">
        <v>76</v>
      </c>
      <c r="G8" s="33"/>
      <c r="H8" s="33"/>
      <c r="K8" s="38"/>
      <c r="L8" s="39"/>
      <c r="N8" s="36"/>
    </row>
    <row r="9" spans="1:14" s="34" customFormat="1" ht="12.75">
      <c r="A9" s="63" t="s">
        <v>43</v>
      </c>
      <c r="B9" s="27">
        <f>C9+E9+F9</f>
        <v>3834</v>
      </c>
      <c r="C9" s="125">
        <v>144</v>
      </c>
      <c r="D9" s="126" t="s">
        <v>32</v>
      </c>
      <c r="E9" s="125">
        <v>1054</v>
      </c>
      <c r="F9" s="125">
        <v>2636</v>
      </c>
      <c r="G9" s="33"/>
      <c r="H9" s="33"/>
      <c r="K9" s="38"/>
      <c r="L9" s="39"/>
      <c r="N9" s="36"/>
    </row>
    <row r="10" spans="1:14" s="34" customFormat="1" ht="12.75">
      <c r="A10" s="63" t="s">
        <v>44</v>
      </c>
      <c r="B10" s="27">
        <f t="shared" si="0"/>
        <v>4742</v>
      </c>
      <c r="C10" s="125">
        <v>324</v>
      </c>
      <c r="D10" s="125">
        <v>5</v>
      </c>
      <c r="E10" s="125">
        <v>3088</v>
      </c>
      <c r="F10" s="125">
        <v>1325</v>
      </c>
      <c r="G10" s="33"/>
      <c r="H10" s="33"/>
      <c r="K10" s="38"/>
      <c r="L10" s="39"/>
      <c r="N10" s="36"/>
    </row>
    <row r="11" spans="1:14" s="34" customFormat="1" ht="12.75">
      <c r="A11" s="63" t="s">
        <v>45</v>
      </c>
      <c r="B11" s="27">
        <f t="shared" si="0"/>
        <v>3675</v>
      </c>
      <c r="C11" s="125">
        <v>233</v>
      </c>
      <c r="D11" s="125">
        <v>6</v>
      </c>
      <c r="E11" s="125">
        <v>1619</v>
      </c>
      <c r="F11" s="125">
        <v>1817</v>
      </c>
      <c r="G11" s="33"/>
      <c r="H11" s="33"/>
      <c r="K11" s="38"/>
      <c r="L11" s="39"/>
      <c r="N11" s="36"/>
    </row>
    <row r="12" spans="1:14" s="34" customFormat="1" ht="12.75">
      <c r="A12" s="63" t="s">
        <v>46</v>
      </c>
      <c r="B12" s="27">
        <f>C12+E12+F12</f>
        <v>3474</v>
      </c>
      <c r="C12" s="125">
        <v>168</v>
      </c>
      <c r="D12" s="126" t="s">
        <v>32</v>
      </c>
      <c r="E12" s="125">
        <v>1390</v>
      </c>
      <c r="F12" s="125">
        <v>1916</v>
      </c>
      <c r="G12" s="33"/>
      <c r="H12" s="33"/>
      <c r="K12" s="38"/>
      <c r="L12" s="39"/>
      <c r="N12" s="36"/>
    </row>
    <row r="13" spans="1:14" s="34" customFormat="1" ht="12.75">
      <c r="A13" s="63" t="s">
        <v>47</v>
      </c>
      <c r="B13" s="27">
        <f t="shared" si="0"/>
        <v>4253</v>
      </c>
      <c r="C13" s="125">
        <v>196</v>
      </c>
      <c r="D13" s="125">
        <v>2</v>
      </c>
      <c r="E13" s="125">
        <v>1793</v>
      </c>
      <c r="F13" s="125">
        <v>2262</v>
      </c>
      <c r="G13" s="33"/>
      <c r="H13" s="33"/>
      <c r="K13" s="38"/>
      <c r="L13" s="39"/>
      <c r="N13" s="36"/>
    </row>
    <row r="14" spans="1:14" s="34" customFormat="1" ht="12.75">
      <c r="A14" s="63" t="s">
        <v>48</v>
      </c>
      <c r="B14" s="27">
        <f>C14+E14+F14</f>
        <v>2730</v>
      </c>
      <c r="C14" s="125">
        <v>189</v>
      </c>
      <c r="D14" s="126" t="s">
        <v>32</v>
      </c>
      <c r="E14" s="125">
        <v>1250</v>
      </c>
      <c r="F14" s="125">
        <v>1291</v>
      </c>
      <c r="G14" s="33"/>
      <c r="H14" s="33"/>
      <c r="K14" s="38"/>
      <c r="L14" s="39"/>
      <c r="N14" s="36"/>
    </row>
    <row r="15" spans="1:14" s="34" customFormat="1" ht="12.75">
      <c r="A15" s="63" t="s">
        <v>49</v>
      </c>
      <c r="B15" s="27">
        <f t="shared" si="0"/>
        <v>12540</v>
      </c>
      <c r="C15" s="125">
        <v>1184</v>
      </c>
      <c r="D15" s="125">
        <v>5</v>
      </c>
      <c r="E15" s="125">
        <v>6222</v>
      </c>
      <c r="F15" s="125">
        <v>5129</v>
      </c>
      <c r="G15" s="33"/>
      <c r="H15" s="33"/>
      <c r="K15" s="38"/>
      <c r="L15" s="39"/>
      <c r="N15" s="36"/>
    </row>
    <row r="16" spans="1:14" s="34" customFormat="1" ht="12.75">
      <c r="A16" s="64" t="s">
        <v>50</v>
      </c>
      <c r="B16" s="30">
        <f>C16+D16+E16+F16</f>
        <v>3212</v>
      </c>
      <c r="C16" s="127">
        <v>151</v>
      </c>
      <c r="D16" s="127">
        <v>1</v>
      </c>
      <c r="E16" s="127">
        <v>1478</v>
      </c>
      <c r="F16" s="127">
        <v>1582</v>
      </c>
      <c r="G16" s="33"/>
      <c r="H16" s="33"/>
      <c r="K16" s="38"/>
      <c r="L16" s="39"/>
      <c r="N16" s="36"/>
    </row>
    <row r="17" spans="1:14" s="31" customFormat="1" ht="15">
      <c r="A17" s="40"/>
      <c r="B17" s="69"/>
      <c r="C17" s="69"/>
      <c r="D17" s="69"/>
      <c r="E17" s="69"/>
      <c r="F17" s="69"/>
      <c r="N17" s="41"/>
    </row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F35"/>
  <sheetViews>
    <sheetView topLeftCell="A4" workbookViewId="0">
      <selection activeCell="A29" sqref="A29"/>
    </sheetView>
  </sheetViews>
  <sheetFormatPr defaultRowHeight="11.25"/>
  <cols>
    <col min="1" max="1" width="31.7109375" style="12" customWidth="1"/>
    <col min="2" max="2" width="12.140625" style="12" customWidth="1"/>
    <col min="3" max="3" width="14.28515625" style="12" customWidth="1"/>
    <col min="4" max="4" width="16.7109375" style="12" customWidth="1"/>
    <col min="5" max="5" width="14" style="18" customWidth="1"/>
    <col min="6" max="6" width="14.140625" style="12" customWidth="1"/>
    <col min="7" max="16384" width="9.140625" style="12"/>
  </cols>
  <sheetData>
    <row r="1" spans="1:6" ht="19.5" customHeight="1">
      <c r="A1" s="144" t="s">
        <v>34</v>
      </c>
      <c r="B1" s="144"/>
      <c r="C1" s="144"/>
      <c r="D1" s="144"/>
      <c r="E1" s="144"/>
      <c r="F1" s="144"/>
    </row>
    <row r="2" spans="1:6" ht="12.75">
      <c r="A2" s="20"/>
      <c r="B2" s="20"/>
      <c r="C2" s="20"/>
      <c r="D2" s="20"/>
      <c r="E2" s="20"/>
      <c r="F2" s="20"/>
    </row>
    <row r="3" spans="1:6" ht="15" customHeight="1">
      <c r="A3" s="145" t="s">
        <v>0</v>
      </c>
      <c r="B3" s="145"/>
      <c r="C3" s="145"/>
      <c r="D3" s="145"/>
      <c r="E3" s="145"/>
      <c r="F3" s="145"/>
    </row>
    <row r="4" spans="1:6" ht="15.75" customHeight="1">
      <c r="A4" s="146"/>
      <c r="B4" s="148" t="s">
        <v>1</v>
      </c>
      <c r="C4" s="141" t="s">
        <v>6</v>
      </c>
      <c r="D4" s="143"/>
      <c r="E4" s="143"/>
      <c r="F4" s="155"/>
    </row>
    <row r="5" spans="1:6" ht="57.75" customHeight="1">
      <c r="A5" s="147"/>
      <c r="B5" s="149"/>
      <c r="C5" s="66" t="s">
        <v>7</v>
      </c>
      <c r="D5" s="66" t="s">
        <v>8</v>
      </c>
      <c r="E5" s="19" t="s">
        <v>30</v>
      </c>
      <c r="F5" s="15" t="s">
        <v>10</v>
      </c>
    </row>
    <row r="6" spans="1:6" s="34" customFormat="1" ht="12.75">
      <c r="A6" s="60" t="s">
        <v>1</v>
      </c>
      <c r="B6" s="42">
        <f>C6+D6+E6+F6</f>
        <v>58785</v>
      </c>
      <c r="C6" s="125">
        <v>5552</v>
      </c>
      <c r="D6" s="125">
        <v>48</v>
      </c>
      <c r="E6" s="125">
        <v>34628</v>
      </c>
      <c r="F6" s="125">
        <v>18557</v>
      </c>
    </row>
    <row r="7" spans="1:6" s="34" customFormat="1" ht="11.25" customHeight="1">
      <c r="A7" s="46" t="s">
        <v>11</v>
      </c>
      <c r="B7" s="42">
        <f t="shared" ref="B7" si="0">C7+D7+E7+F7</f>
        <v>19377</v>
      </c>
      <c r="C7" s="125">
        <v>667</v>
      </c>
      <c r="D7" s="125">
        <v>4</v>
      </c>
      <c r="E7" s="125">
        <v>149</v>
      </c>
      <c r="F7" s="125">
        <v>18557</v>
      </c>
    </row>
    <row r="8" spans="1:6" s="34" customFormat="1" ht="22.5">
      <c r="A8" s="71" t="s">
        <v>57</v>
      </c>
      <c r="B8" s="42">
        <f>C8+E8</f>
        <v>118</v>
      </c>
      <c r="C8" s="125">
        <v>98</v>
      </c>
      <c r="D8" s="126" t="s">
        <v>32</v>
      </c>
      <c r="E8" s="125">
        <v>20</v>
      </c>
      <c r="F8" s="128" t="s">
        <v>32</v>
      </c>
    </row>
    <row r="9" spans="1:6" s="34" customFormat="1" ht="12.75">
      <c r="A9" s="71" t="s">
        <v>31</v>
      </c>
      <c r="B9" s="42">
        <f>C9+D9+E9</f>
        <v>2317</v>
      </c>
      <c r="C9" s="125">
        <v>395</v>
      </c>
      <c r="D9" s="125">
        <v>8</v>
      </c>
      <c r="E9" s="125">
        <v>1914</v>
      </c>
      <c r="F9" s="128" t="s">
        <v>32</v>
      </c>
    </row>
    <row r="10" spans="1:6" s="34" customFormat="1" ht="36" customHeight="1">
      <c r="A10" s="71" t="s">
        <v>58</v>
      </c>
      <c r="B10" s="42">
        <f t="shared" ref="B10:B14" si="1">C10+D10+E10</f>
        <v>77</v>
      </c>
      <c r="C10" s="125">
        <v>58</v>
      </c>
      <c r="D10" s="125">
        <v>2</v>
      </c>
      <c r="E10" s="125">
        <v>17</v>
      </c>
      <c r="F10" s="128" t="s">
        <v>32</v>
      </c>
    </row>
    <row r="11" spans="1:6" s="34" customFormat="1" ht="45">
      <c r="A11" s="44" t="s">
        <v>33</v>
      </c>
      <c r="B11" s="42">
        <f t="shared" si="1"/>
        <v>115</v>
      </c>
      <c r="C11" s="125">
        <v>44</v>
      </c>
      <c r="D11" s="125">
        <v>1</v>
      </c>
      <c r="E11" s="125">
        <v>70</v>
      </c>
      <c r="F11" s="128" t="s">
        <v>32</v>
      </c>
    </row>
    <row r="12" spans="1:6" s="34" customFormat="1" ht="12.75">
      <c r="A12" s="46" t="s">
        <v>12</v>
      </c>
      <c r="B12" s="42">
        <f t="shared" si="1"/>
        <v>2277</v>
      </c>
      <c r="C12" s="125">
        <v>837</v>
      </c>
      <c r="D12" s="125">
        <v>7</v>
      </c>
      <c r="E12" s="125">
        <v>1433</v>
      </c>
      <c r="F12" s="128" t="s">
        <v>32</v>
      </c>
    </row>
    <row r="13" spans="1:6" s="34" customFormat="1" ht="24.75" customHeight="1">
      <c r="A13" s="46" t="s">
        <v>13</v>
      </c>
      <c r="B13" s="42">
        <f t="shared" si="1"/>
        <v>18005</v>
      </c>
      <c r="C13" s="125">
        <v>1258</v>
      </c>
      <c r="D13" s="125">
        <v>3</v>
      </c>
      <c r="E13" s="125">
        <v>16744</v>
      </c>
      <c r="F13" s="128" t="s">
        <v>32</v>
      </c>
    </row>
    <row r="14" spans="1:6" s="34" customFormat="1" ht="12.75">
      <c r="A14" s="46" t="s">
        <v>14</v>
      </c>
      <c r="B14" s="42">
        <f t="shared" si="1"/>
        <v>3196</v>
      </c>
      <c r="C14" s="125">
        <v>504</v>
      </c>
      <c r="D14" s="125">
        <v>12</v>
      </c>
      <c r="E14" s="125">
        <v>2680</v>
      </c>
      <c r="F14" s="128" t="s">
        <v>32</v>
      </c>
    </row>
    <row r="15" spans="1:6" s="34" customFormat="1" ht="24.75" customHeight="1">
      <c r="A15" s="46" t="s">
        <v>2</v>
      </c>
      <c r="B15" s="42">
        <f>C15+E15</f>
        <v>1993</v>
      </c>
      <c r="C15" s="125">
        <v>102</v>
      </c>
      <c r="D15" s="126" t="s">
        <v>32</v>
      </c>
      <c r="E15" s="125">
        <v>1891</v>
      </c>
      <c r="F15" s="128" t="s">
        <v>32</v>
      </c>
    </row>
    <row r="16" spans="1:6" s="34" customFormat="1" ht="12.75">
      <c r="A16" s="46" t="s">
        <v>15</v>
      </c>
      <c r="B16" s="42">
        <f>C16+D16+E16</f>
        <v>518</v>
      </c>
      <c r="C16" s="125">
        <v>117</v>
      </c>
      <c r="D16" s="125">
        <v>1</v>
      </c>
      <c r="E16" s="125">
        <v>400</v>
      </c>
      <c r="F16" s="128" t="s">
        <v>32</v>
      </c>
    </row>
    <row r="17" spans="1:6" s="34" customFormat="1" ht="12.75">
      <c r="A17" s="46" t="s">
        <v>16</v>
      </c>
      <c r="B17" s="42">
        <f t="shared" ref="B17:B18" si="2">C17+E17</f>
        <v>83</v>
      </c>
      <c r="C17" s="125">
        <v>73</v>
      </c>
      <c r="D17" s="126" t="s">
        <v>32</v>
      </c>
      <c r="E17" s="125">
        <v>10</v>
      </c>
      <c r="F17" s="128" t="s">
        <v>32</v>
      </c>
    </row>
    <row r="18" spans="1:6" s="34" customFormat="1" ht="12.75">
      <c r="A18" s="46" t="s">
        <v>17</v>
      </c>
      <c r="B18" s="42">
        <f t="shared" si="2"/>
        <v>1837</v>
      </c>
      <c r="C18" s="125">
        <v>138</v>
      </c>
      <c r="D18" s="126" t="s">
        <v>32</v>
      </c>
      <c r="E18" s="125">
        <v>1699</v>
      </c>
      <c r="F18" s="128" t="s">
        <v>32</v>
      </c>
    </row>
    <row r="19" spans="1:6" s="34" customFormat="1" ht="22.5">
      <c r="A19" s="46" t="s">
        <v>18</v>
      </c>
      <c r="B19" s="42">
        <f>C19+E19</f>
        <v>756</v>
      </c>
      <c r="C19" s="125">
        <v>326</v>
      </c>
      <c r="D19" s="126" t="s">
        <v>32</v>
      </c>
      <c r="E19" s="125">
        <v>430</v>
      </c>
      <c r="F19" s="128" t="s">
        <v>32</v>
      </c>
    </row>
    <row r="20" spans="1:6" s="34" customFormat="1" ht="36.75" customHeight="1">
      <c r="A20" s="46" t="s">
        <v>22</v>
      </c>
      <c r="B20" s="42">
        <f t="shared" ref="B20" si="3">C20+D20+E20</f>
        <v>974</v>
      </c>
      <c r="C20" s="125">
        <v>216</v>
      </c>
      <c r="D20" s="125">
        <v>8</v>
      </c>
      <c r="E20" s="125">
        <v>750</v>
      </c>
      <c r="F20" s="128" t="s">
        <v>32</v>
      </c>
    </row>
    <row r="21" spans="1:6" s="34" customFormat="1" ht="14.25" customHeight="1">
      <c r="A21" s="46" t="s">
        <v>19</v>
      </c>
      <c r="B21" s="42">
        <f>C21+E21</f>
        <v>816</v>
      </c>
      <c r="C21" s="125">
        <v>246</v>
      </c>
      <c r="D21" s="126" t="s">
        <v>32</v>
      </c>
      <c r="E21" s="125">
        <v>570</v>
      </c>
      <c r="F21" s="128" t="s">
        <v>32</v>
      </c>
    </row>
    <row r="22" spans="1:6" s="34" customFormat="1" ht="22.5">
      <c r="A22" s="46" t="s">
        <v>3</v>
      </c>
      <c r="B22" s="42">
        <f>C22+D22+E22</f>
        <v>340</v>
      </c>
      <c r="C22" s="125">
        <v>148</v>
      </c>
      <c r="D22" s="125">
        <v>1</v>
      </c>
      <c r="E22" s="125">
        <v>191</v>
      </c>
      <c r="F22" s="128" t="s">
        <v>32</v>
      </c>
    </row>
    <row r="23" spans="1:6" s="34" customFormat="1" ht="12.75">
      <c r="A23" s="76" t="s">
        <v>20</v>
      </c>
      <c r="B23" s="75">
        <f>C23+E23</f>
        <v>370</v>
      </c>
      <c r="C23" s="125">
        <v>47</v>
      </c>
      <c r="D23" s="126" t="s">
        <v>32</v>
      </c>
      <c r="E23" s="125">
        <v>323</v>
      </c>
      <c r="F23" s="128" t="s">
        <v>32</v>
      </c>
    </row>
    <row r="24" spans="1:6" s="34" customFormat="1" ht="13.5" customHeight="1">
      <c r="A24" s="76" t="s">
        <v>21</v>
      </c>
      <c r="B24" s="75">
        <f>C24+D24+E24</f>
        <v>5607</v>
      </c>
      <c r="C24" s="125">
        <v>278</v>
      </c>
      <c r="D24" s="125">
        <v>1</v>
      </c>
      <c r="E24" s="125">
        <v>5328</v>
      </c>
      <c r="F24" s="128" t="s">
        <v>32</v>
      </c>
    </row>
    <row r="25" spans="1:6" s="34" customFormat="1" ht="57" customHeight="1">
      <c r="A25" s="77" t="s">
        <v>59</v>
      </c>
      <c r="B25" s="47">
        <f>E25</f>
        <v>9</v>
      </c>
      <c r="C25" s="78" t="s">
        <v>32</v>
      </c>
      <c r="D25" s="78" t="s">
        <v>32</v>
      </c>
      <c r="E25" s="129">
        <v>9</v>
      </c>
      <c r="F25" s="78" t="s">
        <v>32</v>
      </c>
    </row>
    <row r="26" spans="1:6" s="34" customFormat="1" ht="15" customHeight="1">
      <c r="A26" s="100"/>
      <c r="B26" s="75"/>
      <c r="C26" s="79"/>
      <c r="D26" s="79"/>
      <c r="E26" s="79"/>
      <c r="F26" s="79"/>
    </row>
    <row r="27" spans="1:6" s="34" customFormat="1" ht="13.5" customHeight="1">
      <c r="A27" s="101"/>
      <c r="B27" s="101"/>
      <c r="C27" s="101"/>
      <c r="D27" s="101"/>
      <c r="E27" s="101"/>
      <c r="F27" s="101"/>
    </row>
    <row r="28" spans="1:6" s="31" customFormat="1" ht="13.5" customHeight="1">
      <c r="A28" s="48"/>
      <c r="B28" s="49"/>
      <c r="C28" s="49"/>
      <c r="D28" s="49"/>
      <c r="E28" s="49"/>
      <c r="F28" s="49"/>
    </row>
    <row r="29" spans="1:6" s="31" customFormat="1" ht="13.5" customHeight="1">
      <c r="A29" s="70" t="s">
        <v>98</v>
      </c>
      <c r="B29" s="50"/>
      <c r="C29" s="50"/>
      <c r="D29" s="51"/>
      <c r="E29" s="50"/>
      <c r="F29" s="50"/>
    </row>
    <row r="30" spans="1:6" s="31" customFormat="1" ht="15.75" customHeight="1">
      <c r="A30" s="70" t="s">
        <v>95</v>
      </c>
      <c r="B30" s="97"/>
      <c r="C30" s="97"/>
      <c r="D30" s="97"/>
      <c r="E30" s="97"/>
      <c r="F30" s="97"/>
    </row>
    <row r="31" spans="1:6">
      <c r="A31" s="98"/>
      <c r="B31" s="98"/>
      <c r="C31" s="98"/>
      <c r="D31" s="98"/>
      <c r="E31" s="99"/>
      <c r="F31" s="98"/>
    </row>
    <row r="32" spans="1:6">
      <c r="A32" s="102" t="s">
        <v>89</v>
      </c>
      <c r="B32" s="98"/>
      <c r="C32" s="98"/>
      <c r="D32" s="98"/>
      <c r="E32" s="99"/>
      <c r="F32" s="98"/>
    </row>
    <row r="33" spans="1:6">
      <c r="A33" s="98"/>
      <c r="B33" s="98"/>
      <c r="C33" s="98"/>
      <c r="D33" s="98"/>
      <c r="E33" s="99"/>
      <c r="F33" s="98"/>
    </row>
    <row r="34" spans="1:6">
      <c r="A34" s="98"/>
      <c r="B34" s="98"/>
      <c r="C34" s="98"/>
      <c r="D34" s="98"/>
      <c r="E34" s="99"/>
      <c r="F34" s="98"/>
    </row>
    <row r="35" spans="1:6">
      <c r="A35" s="98"/>
      <c r="B35" s="98"/>
      <c r="C35" s="98"/>
      <c r="D35" s="98"/>
      <c r="E35" s="99"/>
      <c r="F35" s="98"/>
    </row>
  </sheetData>
  <mergeCells count="5">
    <mergeCell ref="A1:F1"/>
    <mergeCell ref="A4:A5"/>
    <mergeCell ref="B4:B5"/>
    <mergeCell ref="C4:F4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2026-04-29T07:21:01Z</cp:lastPrinted>
  <dcterms:created xsi:type="dcterms:W3CDTF">2020-07-26T17:49:51Z</dcterms:created>
  <dcterms:modified xsi:type="dcterms:W3CDTF">2026-09-15T10:12:23Z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