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73BDC5CF-4A52-410F-86F0-4011DAF888B6}" xr6:coauthVersionLast="47" xr6:coauthVersionMax="47" xr10:uidLastSave="{00000000-0000-0000-0000-000000000000}"/>
  <bookViews>
    <workbookView xWindow="-120" yWindow="-120" windowWidth="29040" windowHeight="15720" tabRatio="680" xr2:uid="{00000000-000D-0000-FFFF-FFFF00000000}"/>
  </bookViews>
  <sheets>
    <sheet name=" Cover" sheetId="30" r:id="rId1"/>
    <sheet name=" Metadata" sheetId="31" r:id="rId2"/>
    <sheet name=" Content" sheetId="32" r:id="rId3"/>
    <sheet name="1" sheetId="8" r:id="rId4"/>
    <sheet name="2" sheetId="23" r:id="rId5"/>
    <sheet name="3" sheetId="26" r:id="rId6"/>
  </sheets>
  <definedNames>
    <definedName name="_xlnm._FilterDatabase" localSheetId="3" hidden="1">'1'!#REF!</definedName>
    <definedName name="_xlnm._FilterDatabase" localSheetId="4" hidden="1">'2'!$A$7:$I$33</definedName>
    <definedName name="_xlnm._FilterDatabase" localSheetId="5" hidden="1">'3'!$A$7:$M$119</definedName>
    <definedName name="_xlnm.Print_Area" localSheetId="3">'1'!$A$1:$J$17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03" i="26" l="1"/>
  <c r="J103" i="26"/>
  <c r="K102" i="26"/>
  <c r="J102" i="26"/>
  <c r="K101" i="26"/>
  <c r="J101" i="26"/>
  <c r="K100" i="26"/>
  <c r="J100" i="26"/>
  <c r="K99" i="26"/>
  <c r="J99" i="26"/>
  <c r="K98" i="26"/>
  <c r="J98" i="26"/>
  <c r="K97" i="26"/>
  <c r="J97" i="26"/>
  <c r="K96" i="26"/>
  <c r="J96" i="26"/>
  <c r="K95" i="26"/>
  <c r="J95" i="26"/>
  <c r="K94" i="26"/>
  <c r="J94" i="26"/>
  <c r="K93" i="26"/>
  <c r="J93" i="26"/>
  <c r="K92" i="26"/>
  <c r="J92" i="26"/>
  <c r="K90" i="26"/>
  <c r="J90" i="26"/>
  <c r="K89" i="26"/>
  <c r="J89" i="26"/>
  <c r="K88" i="26"/>
  <c r="J88" i="26"/>
  <c r="K87" i="26"/>
  <c r="J87" i="26"/>
  <c r="K86" i="26"/>
  <c r="J86" i="26"/>
  <c r="K85" i="26"/>
  <c r="J85" i="26"/>
  <c r="K84" i="26"/>
  <c r="J84" i="26"/>
  <c r="K83" i="26"/>
  <c r="J83" i="26"/>
  <c r="K82" i="26"/>
  <c r="J82" i="26"/>
  <c r="K81" i="26"/>
  <c r="J81" i="26"/>
  <c r="K80" i="26"/>
  <c r="J80" i="26"/>
  <c r="K79" i="26"/>
  <c r="J79" i="26"/>
  <c r="K77" i="26"/>
  <c r="J77" i="26"/>
  <c r="K76" i="26"/>
  <c r="J76" i="26"/>
  <c r="K75" i="26"/>
  <c r="J75" i="26"/>
  <c r="K74" i="26"/>
  <c r="J74" i="26"/>
  <c r="K72" i="26"/>
  <c r="J72" i="26"/>
  <c r="K71" i="26"/>
  <c r="J71" i="26"/>
  <c r="K70" i="26"/>
  <c r="J70" i="26"/>
  <c r="K69" i="26"/>
  <c r="J69" i="26"/>
  <c r="K67" i="26"/>
  <c r="J67" i="26"/>
  <c r="K66" i="26"/>
  <c r="J66" i="26"/>
  <c r="K65" i="26"/>
  <c r="J65" i="26"/>
  <c r="K64" i="26"/>
  <c r="J64" i="26"/>
  <c r="K63" i="26"/>
  <c r="J63" i="26"/>
  <c r="K62" i="26"/>
  <c r="J62" i="26"/>
  <c r="K61" i="26"/>
  <c r="J61" i="26"/>
  <c r="K58" i="26"/>
  <c r="J58" i="26"/>
  <c r="K57" i="26"/>
  <c r="J57" i="26"/>
  <c r="K56" i="26"/>
  <c r="J56" i="26"/>
  <c r="K55" i="26"/>
  <c r="J55" i="26"/>
  <c r="K54" i="26"/>
  <c r="J54" i="26"/>
  <c r="K53" i="26"/>
  <c r="J53" i="26"/>
  <c r="K52" i="26"/>
  <c r="J52" i="26"/>
  <c r="K51" i="26"/>
  <c r="J51" i="26"/>
  <c r="K50" i="26"/>
  <c r="J50" i="26"/>
  <c r="K49" i="26"/>
  <c r="J49" i="26"/>
  <c r="K48" i="26"/>
  <c r="J48" i="26"/>
  <c r="K47" i="26"/>
  <c r="J47" i="26"/>
  <c r="K46" i="26"/>
  <c r="J46" i="26"/>
  <c r="K45" i="26"/>
  <c r="J45" i="26"/>
  <c r="K44" i="26"/>
  <c r="J44" i="26"/>
  <c r="K43" i="26"/>
  <c r="J43" i="26"/>
  <c r="K42" i="26"/>
  <c r="J42" i="26"/>
  <c r="K39" i="26"/>
  <c r="J39" i="26"/>
  <c r="K38" i="26"/>
  <c r="J38" i="26"/>
  <c r="K37" i="26"/>
  <c r="J37" i="26"/>
  <c r="K36" i="26"/>
  <c r="J36" i="26"/>
  <c r="K34" i="26"/>
  <c r="J34" i="26"/>
  <c r="K33" i="26"/>
  <c r="J33" i="26"/>
  <c r="K32" i="26"/>
  <c r="J32" i="26"/>
  <c r="K31" i="26"/>
  <c r="J31" i="26"/>
  <c r="K30" i="26"/>
  <c r="J30" i="26"/>
  <c r="K28" i="26"/>
  <c r="J28" i="26"/>
  <c r="K27" i="26"/>
  <c r="J27" i="26"/>
  <c r="K26" i="26"/>
  <c r="J26" i="26"/>
  <c r="K25" i="26"/>
  <c r="J25" i="26"/>
  <c r="K24" i="26"/>
  <c r="J24" i="26"/>
  <c r="K23" i="26"/>
  <c r="J23" i="26"/>
  <c r="K22" i="26"/>
  <c r="J22" i="26"/>
  <c r="K21" i="26"/>
  <c r="J21" i="26"/>
  <c r="K19" i="26"/>
  <c r="J19" i="26"/>
  <c r="K18" i="26"/>
  <c r="J18" i="26"/>
  <c r="K17" i="26"/>
  <c r="J17" i="26"/>
  <c r="K16" i="26"/>
  <c r="J16" i="26"/>
  <c r="K15" i="26"/>
  <c r="J15" i="26"/>
  <c r="K14" i="26"/>
  <c r="J14" i="26"/>
  <c r="K13" i="26"/>
  <c r="J13" i="26"/>
  <c r="K12" i="26"/>
  <c r="J12" i="26"/>
  <c r="K11" i="26"/>
  <c r="J11" i="26"/>
  <c r="K10" i="26"/>
  <c r="J10" i="26"/>
  <c r="K8" i="26"/>
  <c r="J8" i="26"/>
  <c r="K7" i="26"/>
  <c r="J7" i="26"/>
  <c r="K90" i="23"/>
  <c r="J90" i="23"/>
  <c r="K89" i="23"/>
  <c r="J89" i="23"/>
  <c r="K88" i="23"/>
  <c r="J88" i="23"/>
  <c r="K87" i="23"/>
  <c r="J87" i="23"/>
  <c r="K86" i="23"/>
  <c r="J86" i="23"/>
  <c r="K85" i="23"/>
  <c r="J85" i="23"/>
  <c r="K84" i="23"/>
  <c r="J84" i="23"/>
  <c r="K83" i="23"/>
  <c r="J83" i="23"/>
  <c r="K82" i="23"/>
  <c r="J82" i="23"/>
  <c r="K81" i="23"/>
  <c r="J81" i="23"/>
  <c r="K80" i="23"/>
  <c r="J80" i="23"/>
  <c r="K79" i="23"/>
  <c r="J79" i="23"/>
  <c r="K77" i="23"/>
  <c r="J77" i="23"/>
  <c r="K76" i="23"/>
  <c r="J76" i="23"/>
  <c r="K75" i="23"/>
  <c r="J75" i="23"/>
  <c r="K73" i="23"/>
  <c r="J73" i="23"/>
  <c r="K72" i="23"/>
  <c r="J72" i="23"/>
  <c r="K71" i="23"/>
  <c r="J71" i="23"/>
  <c r="K70" i="23"/>
  <c r="J70" i="23"/>
  <c r="K69" i="23"/>
  <c r="J69" i="23"/>
  <c r="K68" i="23"/>
  <c r="J68" i="23"/>
  <c r="K67" i="23"/>
  <c r="J67" i="23"/>
  <c r="K65" i="23"/>
  <c r="J65" i="23"/>
  <c r="K64" i="23"/>
  <c r="J64" i="23"/>
  <c r="K63" i="23"/>
  <c r="J63" i="23"/>
  <c r="K62" i="23"/>
  <c r="J62" i="23"/>
  <c r="K61" i="23"/>
  <c r="J61" i="23"/>
  <c r="K60" i="23"/>
  <c r="J60" i="23"/>
  <c r="K59" i="23"/>
  <c r="J59" i="23"/>
  <c r="K58" i="23"/>
  <c r="J58" i="23"/>
  <c r="K57" i="23"/>
  <c r="J57" i="23"/>
  <c r="K56" i="23"/>
  <c r="J56" i="23"/>
  <c r="K55" i="23"/>
  <c r="J55" i="23"/>
  <c r="K54" i="23"/>
  <c r="J54" i="23"/>
  <c r="K53" i="23"/>
  <c r="J53" i="23"/>
  <c r="K52" i="23"/>
  <c r="J52" i="23"/>
  <c r="K51" i="23"/>
  <c r="J51" i="23"/>
  <c r="K50" i="23"/>
  <c r="J50" i="23"/>
  <c r="K49" i="23"/>
  <c r="J49" i="23"/>
  <c r="K48" i="23"/>
  <c r="J48" i="23"/>
  <c r="K47" i="23"/>
  <c r="J47" i="23"/>
  <c r="K46" i="23"/>
  <c r="J46" i="23"/>
  <c r="K45" i="23"/>
  <c r="J45" i="23"/>
  <c r="K44" i="23"/>
  <c r="J44" i="23"/>
  <c r="K43" i="23"/>
  <c r="J43" i="23"/>
  <c r="K42" i="23"/>
  <c r="J42" i="23"/>
  <c r="K41" i="23"/>
  <c r="J41" i="23"/>
  <c r="K40" i="23"/>
  <c r="J40" i="23"/>
  <c r="K39" i="23"/>
  <c r="J39" i="23"/>
  <c r="K38" i="23"/>
  <c r="J38" i="23"/>
  <c r="K37" i="23"/>
  <c r="J37" i="23"/>
  <c r="K36" i="23"/>
  <c r="J36" i="23"/>
  <c r="K34" i="23"/>
  <c r="J34" i="23"/>
  <c r="K33" i="23"/>
  <c r="J33" i="23"/>
  <c r="K32" i="23"/>
  <c r="J32" i="23"/>
  <c r="K31" i="23"/>
  <c r="J31" i="23"/>
  <c r="K30" i="23"/>
  <c r="J30" i="23"/>
  <c r="K29" i="23"/>
  <c r="J29" i="23"/>
  <c r="K28" i="23"/>
  <c r="J28" i="23"/>
  <c r="K27" i="23"/>
  <c r="J27" i="23"/>
  <c r="K26" i="23"/>
  <c r="J26" i="23"/>
  <c r="K25" i="23"/>
  <c r="J25" i="23"/>
  <c r="K23" i="23"/>
  <c r="J23" i="23"/>
  <c r="K21" i="23"/>
  <c r="J21" i="23"/>
  <c r="K20" i="23"/>
  <c r="J20" i="23"/>
  <c r="K19" i="23"/>
  <c r="J19" i="23"/>
  <c r="K18" i="23"/>
  <c r="J18" i="23"/>
  <c r="K17" i="23"/>
  <c r="J17" i="23"/>
  <c r="K16" i="23"/>
  <c r="J16" i="23"/>
  <c r="K15" i="23"/>
  <c r="J15" i="23"/>
  <c r="K14" i="23"/>
  <c r="J14" i="23"/>
  <c r="K13" i="23"/>
  <c r="J13" i="23"/>
  <c r="K12" i="23"/>
  <c r="J12" i="23"/>
  <c r="K11" i="23"/>
  <c r="J11" i="23"/>
  <c r="K10" i="23"/>
  <c r="J10" i="23"/>
  <c r="K9" i="23"/>
  <c r="J9" i="23"/>
  <c r="K8" i="23"/>
  <c r="J8" i="23"/>
  <c r="K7" i="23"/>
  <c r="J7" i="23"/>
  <c r="I11" i="8"/>
  <c r="F11" i="8"/>
  <c r="C11" i="8"/>
  <c r="I10" i="8"/>
  <c r="F10" i="8"/>
  <c r="C10" i="8"/>
  <c r="I9" i="8"/>
  <c r="F9" i="8"/>
  <c r="C9" i="8"/>
  <c r="I8" i="8"/>
  <c r="F8" i="8"/>
  <c r="C8" i="8"/>
</calcChain>
</file>

<file path=xl/sharedStrings.xml><?xml version="1.0" encoding="utf-8"?>
<sst xmlns="http://schemas.openxmlformats.org/spreadsheetml/2006/main" count="384" uniqueCount="141">
  <si>
    <t>Trade turnover</t>
  </si>
  <si>
    <t>Export</t>
  </si>
  <si>
    <t>Import</t>
  </si>
  <si>
    <t>Total</t>
  </si>
  <si>
    <t xml:space="preserve"> Total</t>
  </si>
  <si>
    <t>Name of the EAEU country</t>
  </si>
  <si>
    <t>including:</t>
  </si>
  <si>
    <t>Belarus</t>
  </si>
  <si>
    <t>Kyrgyzstan</t>
  </si>
  <si>
    <t>Russia</t>
  </si>
  <si>
    <t xml:space="preserve">   * Preliminary data.</t>
  </si>
  <si>
    <t>Content</t>
  </si>
  <si>
    <t xml:space="preserve">CNFEA EAEU code </t>
  </si>
  <si>
    <t>Name of goods, main countries - destination</t>
  </si>
  <si>
    <t>Unit</t>
  </si>
  <si>
    <t>quantity</t>
  </si>
  <si>
    <t>thousand US dollars</t>
  </si>
  <si>
    <t>in count</t>
  </si>
  <si>
    <t xml:space="preserve">   *Preliminary data.</t>
  </si>
  <si>
    <t>Armenia</t>
  </si>
  <si>
    <t>0106</t>
  </si>
  <si>
    <t>0601</t>
  </si>
  <si>
    <t>2201</t>
  </si>
  <si>
    <t>2203</t>
  </si>
  <si>
    <t xml:space="preserve"> </t>
  </si>
  <si>
    <t>2208</t>
  </si>
  <si>
    <t>2809</t>
  </si>
  <si>
    <t>2847</t>
  </si>
  <si>
    <t>live animals, other</t>
  </si>
  <si>
    <t>Waters, including natural or artificial mineral, carbonated, without added sugar or other sweetening or flavoring substances; ice and snow</t>
  </si>
  <si>
    <t>Liter (cubic dm.)</t>
  </si>
  <si>
    <t>A kilogram of phosphorus pentoxide</t>
  </si>
  <si>
    <t>Malt beer</t>
  </si>
  <si>
    <t>Non-denatured ethyl alcohol with an alcohol concentration of less than 80 vol.%; alcoholic tinctures, liqueurs and other alcoholic beverages</t>
  </si>
  <si>
    <t>Phosphorus pentoxide; phosphoric acid; polyphosphoric acids of definite or indefinite chemical composition</t>
  </si>
  <si>
    <t>Hydrogen peroxide, cured or not cured by urea</t>
  </si>
  <si>
    <t>Bulbs, tubers, tuberous roots, corms, rhizomes, including branched, in a state of vegetative rest, vegetation, or flowering; chicory plants and roots, other than the roots of heading 1212</t>
  </si>
  <si>
    <t>Liter of pure alcohol</t>
  </si>
  <si>
    <t>1. Main indicators of mutual trade among the EAEU countries in the city of Almaty</t>
  </si>
  <si>
    <t>1.</t>
  </si>
  <si>
    <t>2.</t>
  </si>
  <si>
    <t>3.</t>
  </si>
  <si>
    <t>3. Import of certain goods by EAEU countries in Almaty</t>
  </si>
  <si>
    <t>2. Export of certain goods by EAEU countries in Almaty</t>
  </si>
  <si>
    <t>Main indicators of mutual trade among the EAEU countries in the city of Almaty</t>
  </si>
  <si>
    <t xml:space="preserve">Export of certain goods by EAEU countries </t>
  </si>
  <si>
    <t>Import of certain goods by EAEU countries</t>
  </si>
  <si>
    <t>Liter jf pure alcohol</t>
  </si>
  <si>
    <t xml:space="preserve">             </t>
  </si>
  <si>
    <t xml:space="preserve">  in percent to the corresponding period of the previous year</t>
  </si>
  <si>
    <t xml:space="preserve"> in percent to the corresponding period of the previous year</t>
  </si>
  <si>
    <t>share of the country in the total volume of trade,  in percent</t>
  </si>
  <si>
    <t>share of the country in total imports,  in percent</t>
  </si>
  <si>
    <t>share of the country in total exports,  in percent</t>
  </si>
  <si>
    <t>0201-0208</t>
  </si>
  <si>
    <t>Meat and offal fresh, frozen and chilled</t>
  </si>
  <si>
    <t>Tonne</t>
  </si>
  <si>
    <t>0303-0308</t>
  </si>
  <si>
    <t>Frozen fish, fish fillets and other fish meat (including minced), fresh, chilled or frozen; crustaceans, mollusks</t>
  </si>
  <si>
    <t>0401-0406</t>
  </si>
  <si>
    <t>Milk, cream, cheese</t>
  </si>
  <si>
    <t>1001</t>
  </si>
  <si>
    <t>1005</t>
  </si>
  <si>
    <t>1006</t>
  </si>
  <si>
    <t>1101</t>
  </si>
  <si>
    <t>Wheat and meslin (wheat-rye mixture)</t>
  </si>
  <si>
    <t>Maize (corn)</t>
  </si>
  <si>
    <t>Rice</t>
  </si>
  <si>
    <t>Wheat or meslin flour</t>
  </si>
  <si>
    <t>2523</t>
  </si>
  <si>
    <t>Cement</t>
  </si>
  <si>
    <t>2710</t>
  </si>
  <si>
    <t>Petroleum oils and oils obtained from bituminous minerals (other than crude); preparations not elsewhere specified or included, containing by weight 70% or more of petroleum oils or of oils obtained from bituminous minerals</t>
  </si>
  <si>
    <t>3304</t>
  </si>
  <si>
    <t>Cosmetic or make-up preparations and skin care products (other than medicaments)</t>
  </si>
  <si>
    <t>3402</t>
  </si>
  <si>
    <t>Washing preparations</t>
  </si>
  <si>
    <t>6109</t>
  </si>
  <si>
    <t>T-shirts, singlets and other vests, knitted or crocheted</t>
  </si>
  <si>
    <t>Piece</t>
  </si>
  <si>
    <t>6403</t>
  </si>
  <si>
    <t>Pair</t>
  </si>
  <si>
    <t>Footwear with outer soles of rubber, plastics, leather or composition leather and uppers of leather</t>
  </si>
  <si>
    <t>7308</t>
  </si>
  <si>
    <t>Metal structures</t>
  </si>
  <si>
    <t>8471</t>
  </si>
  <si>
    <t>Automatic data processing machines and units thereof; magnetic or optical readers; machines for transcribing data onto data media in coded form and machines for processing such data</t>
  </si>
  <si>
    <t>Animal or vegetable fats and oils and their cleavage products, prepared edible fats, animal or vegetable waxes</t>
  </si>
  <si>
    <t>Heading 15</t>
  </si>
  <si>
    <t>Heading 17</t>
  </si>
  <si>
    <t>Sugar and sugar confectionery</t>
  </si>
  <si>
    <t>Heading 19</t>
  </si>
  <si>
    <t>Prepared products from cereal grains, flour, starch or milk, flour confectionery</t>
  </si>
  <si>
    <t>Heading 39</t>
  </si>
  <si>
    <t>Plastics and products from them</t>
  </si>
  <si>
    <t>8 series. Statistics of mutual trade</t>
  </si>
  <si>
    <t>On mutual trade of the city of Almaty in goods with the member states of the Eurasian Economic Union</t>
  </si>
  <si>
    <t>Code of the Statistical Indicator</t>
  </si>
  <si>
    <t>Classifier of Statistical Indicators</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</si>
  <si>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</si>
  <si>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</si>
  <si>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</si>
  <si>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</si>
  <si>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</si>
  <si>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</si>
  <si>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</si>
  <si>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</si>
  <si>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</si>
  <si>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</si>
  <si>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</si>
  <si>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</si>
  <si>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</si>
  <si>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</si>
  <si>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</si>
  <si>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</si>
  <si>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</si>
  <si>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</si>
  <si>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</si>
  <si>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</si>
  <si>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+7 727 3752209</t>
  </si>
  <si>
    <t>Division of trade statistics</t>
  </si>
  <si>
    <t>Metadata</t>
  </si>
  <si>
    <t>312101, 312103, 312104</t>
  </si>
  <si>
    <t xml:space="preserve">https://stat.gov.kz/ru/classifiers/statistical/23/ </t>
  </si>
  <si>
    <t>thousand US dollars, tons, дополнительные единицы измерения</t>
  </si>
  <si>
    <t>Methodology for maintaining statistics of mutual trade in goods of the member states of the Eurasian Economic Union Approved By the decision of the Board of the Eurasian Economic Commission dated December 25, 2018 210</t>
  </si>
  <si>
    <t>https://stat.gov.kz/api/iblock/element/346672/file/ru/</t>
  </si>
  <si>
    <t>© Bureau of National Statistics of the Agency for Strategic Planning and Reforms of the Republic of Kazakhstan</t>
  </si>
  <si>
    <t>The main sources of information are the data from statistical reporting under Form 1-TS “Report on Mutual Trade in Goods with the Member States of the Eurasian Economic Union” with the EAEU countries.</t>
  </si>
  <si>
    <t>050008, Almaty city, Abay avenue, 125</t>
  </si>
  <si>
    <t>Date of publication: 15.09.2026</t>
  </si>
  <si>
    <t>Date of next publication: 15.10.2026</t>
  </si>
  <si>
    <t>January-July 2026</t>
  </si>
  <si>
    <t>Kozhakov T.A</t>
  </si>
  <si>
    <t>ta.kozhakov@aspire.gov.kz</t>
  </si>
  <si>
    <t>January-July 2026*</t>
  </si>
  <si>
    <t>January-July</t>
  </si>
  <si>
    <t>including-july</t>
  </si>
  <si>
    <t xml:space="preserve">January-July 2026 to  January-July 2025, in percent </t>
  </si>
  <si>
    <t>dated September 15, 2026</t>
  </si>
  <si>
    <t>№12-14/442-ВН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</si>
</sst>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_-* #,##0.0\ _₽_-;\-* #,##0.0\ _₽_-;_-* &quot;-&quot;??\ _₽_-;_-@_-"/>
  </numFmts>
  <fonts count="58">
    <font>
      <sz val="11"/>
      <color theme="1"/>
      <name val="Calibri"/>
      <family val="2"/>
      <charset val="204"/>
      <scheme val="minor"/>
    </font>
    <font>
      <sz val="11"/>
      <color indexed="8"/>
      <name val="Calibri"/>
      <family val="2"/>
      <charset val="204"/>
    </font>
    <font>
      <sz val="10"/>
      <name val="Arial Cyr"/>
      <charset val="204"/>
    </font>
    <font>
      <sz val="8"/>
      <name val="Calibri"/>
      <family val="2"/>
      <charset val="204"/>
    </font>
    <font>
      <sz val="10"/>
      <name val="Calibri"/>
      <family val="2"/>
      <charset val="204"/>
    </font>
    <font>
      <i/>
      <sz val="8"/>
      <name val="Calibri"/>
      <family val="2"/>
      <charset val="204"/>
    </font>
    <font>
      <sz val="10"/>
      <name val="MS Sans Serif"/>
      <family val="2"/>
      <charset val="204"/>
    </font>
    <font>
      <sz val="8"/>
      <color indexed="8"/>
      <name val="Calibri"/>
      <family val="2"/>
      <charset val="204"/>
    </font>
    <font>
      <b/>
      <sz val="14"/>
      <name val="Calibri"/>
      <family val="2"/>
      <charset val="204"/>
    </font>
    <font>
      <i/>
      <sz val="9"/>
      <name val="Calibri"/>
      <family val="2"/>
      <charset val="204"/>
    </font>
    <font>
      <b/>
      <sz val="10"/>
      <color indexed="8"/>
      <name val="Calibri"/>
      <family val="2"/>
      <charset val="204"/>
    </font>
    <font>
      <sz val="11"/>
      <color indexed="8"/>
      <name val="Calibri"/>
      <family val="2"/>
    </font>
    <font>
      <b/>
      <sz val="14"/>
      <name val="Calibri"/>
      <family val="2"/>
    </font>
    <font>
      <sz val="8"/>
      <name val="Calibri"/>
      <family val="2"/>
      <charset val="204"/>
    </font>
    <font>
      <sz val="10"/>
      <name val="Calibri"/>
      <family val="2"/>
      <charset val="204"/>
    </font>
    <font>
      <sz val="8"/>
      <color indexed="8"/>
      <name val="Calibri"/>
      <family val="2"/>
      <charset val="204"/>
    </font>
    <font>
      <sz val="14"/>
      <color indexed="8"/>
      <name val="Calibri"/>
      <family val="2"/>
      <charset val="204"/>
    </font>
    <font>
      <b/>
      <sz val="10"/>
      <name val="Calibri"/>
      <family val="2"/>
      <charset val="204"/>
    </font>
    <font>
      <sz val="20"/>
      <color indexed="8"/>
      <name val="Calibri"/>
      <family val="2"/>
      <charset val="204"/>
    </font>
    <font>
      <sz val="9"/>
      <color indexed="8"/>
      <name val="Calibri"/>
      <family val="2"/>
      <charset val="204"/>
    </font>
    <font>
      <i/>
      <sz val="9"/>
      <name val="Calibri"/>
      <family val="2"/>
      <charset val="204"/>
    </font>
    <font>
      <sz val="14"/>
      <name val="Roboto"/>
      <charset val="204"/>
    </font>
    <font>
      <b/>
      <sz val="20"/>
      <name val="Roboto"/>
      <charset val="204"/>
    </font>
    <font>
      <sz val="10"/>
      <color indexed="8"/>
      <name val="Roboto"/>
      <charset val="204"/>
    </font>
    <font>
      <sz val="10"/>
      <name val="Roboto"/>
      <charset val="204"/>
    </font>
    <font>
      <sz val="8"/>
      <name val="Roboto"/>
      <charset val="204"/>
    </font>
    <font>
      <b/>
      <sz val="8"/>
      <name val="Roboto"/>
      <charset val="204"/>
    </font>
    <font>
      <i/>
      <sz val="8"/>
      <name val="Roboto"/>
      <charset val="204"/>
    </font>
    <font>
      <b/>
      <sz val="8"/>
      <color indexed="8"/>
      <name val="Roboto"/>
      <charset val="204"/>
    </font>
    <font>
      <sz val="8"/>
      <color indexed="8"/>
      <name val="Roboto"/>
      <charset val="204"/>
    </font>
    <font>
      <b/>
      <sz val="14"/>
      <name val="Roboto"/>
      <charset val="204"/>
    </font>
    <font>
      <sz val="11"/>
      <color indexed="8"/>
      <name val="Roboto"/>
      <charset val="204"/>
    </font>
    <font>
      <sz val="14"/>
      <color indexed="8"/>
      <name val="Roboto"/>
      <charset val="204"/>
    </font>
    <font>
      <sz val="12"/>
      <name val="Calibri"/>
      <family val="2"/>
      <charset val="204"/>
    </font>
    <font>
      <b/>
      <sz val="12"/>
      <color indexed="12"/>
      <name val="Roboto"/>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20"/>
      <name val="Calibri"/>
      <family val="2"/>
      <charset val="204"/>
    </font>
    <font>
      <u/>
      <sz val="10"/>
      <color indexed="12"/>
      <name val="Roboto"/>
      <charset val="204"/>
    </font>
    <font>
      <b/>
      <sz val="12"/>
      <name val="Roboto"/>
      <charset val="204"/>
    </font>
    <font>
      <b/>
      <sz val="10"/>
      <color indexed="8"/>
      <name val="Roboto"/>
      <charset val="204"/>
    </font>
    <font>
      <b/>
      <sz val="10"/>
      <name val="Roboto"/>
      <charset val="204"/>
    </font>
    <font>
      <u/>
      <sz val="8.8000000000000007"/>
      <color theme="10"/>
      <name val="Calibri"/>
      <family val="2"/>
      <charset val="204"/>
    </font>
    <font>
      <b/>
      <sz val="10"/>
      <color rgb="FFFF0000"/>
      <name val="Roboto"/>
      <charset val="204"/>
    </font>
    <font>
      <sz val="10"/>
      <color theme="1"/>
      <name val="Arial Cyr"/>
      <charset val="204"/>
    </font>
    <font>
      <b/>
      <sz val="10"/>
      <color theme="1"/>
      <name val="Roboto"/>
      <charset val="204"/>
    </font>
    <font>
      <sz val="10"/>
      <color theme="1"/>
      <name val="Roboto"/>
      <charset val="204"/>
    </font>
    <font>
      <u/>
      <sz val="10"/>
      <color indexed="12"/>
      <name val="Arial Cyr"/>
      <charset val="204"/>
    </font>
    <font>
      <u/>
      <sz val="10"/>
      <color theme="10"/>
      <name val="Roboto"/>
      <charset val="204"/>
    </font>
    <font>
      <sz val="11"/>
      <color theme="1"/>
      <name val="Calibri"/>
      <family val="2"/>
      <charset val="204"/>
      <scheme val="minor"/>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9"/>
        <bgColor indexed="64"/>
      </patternFill>
    </fill>
  </fills>
  <borders count="1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6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4" fontId="36" fillId="16" borderId="1" applyNumberFormat="0" applyProtection="0">
      <alignment vertical="center"/>
    </xf>
    <xf numFmtId="4" fontId="37" fillId="17" borderId="1" applyNumberFormat="0" applyProtection="0">
      <alignment vertical="center"/>
    </xf>
    <xf numFmtId="4" fontId="36" fillId="17" borderId="1" applyNumberFormat="0" applyProtection="0">
      <alignment horizontal="left" vertical="center" indent="1"/>
    </xf>
    <xf numFmtId="0" fontId="36" fillId="17" borderId="1" applyNumberFormat="0" applyProtection="0">
      <alignment horizontal="left" vertical="top" indent="1"/>
    </xf>
    <xf numFmtId="4" fontId="36" fillId="18" borderId="0" applyNumberFormat="0" applyProtection="0">
      <alignment horizontal="left" vertical="center" indent="1"/>
    </xf>
    <xf numFmtId="4" fontId="38" fillId="3" borderId="1" applyNumberFormat="0" applyProtection="0">
      <alignment horizontal="right" vertical="center"/>
    </xf>
    <xf numFmtId="4" fontId="38" fillId="9" borderId="1" applyNumberFormat="0" applyProtection="0">
      <alignment horizontal="right" vertical="center"/>
    </xf>
    <xf numFmtId="4" fontId="38" fillId="19" borderId="1" applyNumberFormat="0" applyProtection="0">
      <alignment horizontal="right" vertical="center"/>
    </xf>
    <xf numFmtId="4" fontId="38" fillId="11" borderId="1" applyNumberFormat="0" applyProtection="0">
      <alignment horizontal="right" vertical="center"/>
    </xf>
    <xf numFmtId="4" fontId="38" fillId="15" borderId="1" applyNumberFormat="0" applyProtection="0">
      <alignment horizontal="right" vertical="center"/>
    </xf>
    <xf numFmtId="4" fontId="38" fillId="20" borderId="1" applyNumberFormat="0" applyProtection="0">
      <alignment horizontal="right" vertical="center"/>
    </xf>
    <xf numFmtId="4" fontId="38" fillId="21" borderId="1" applyNumberFormat="0" applyProtection="0">
      <alignment horizontal="right" vertical="center"/>
    </xf>
    <xf numFmtId="4" fontId="38" fillId="22" borderId="1" applyNumberFormat="0" applyProtection="0">
      <alignment horizontal="right" vertical="center"/>
    </xf>
    <xf numFmtId="4" fontId="38" fillId="10" borderId="1" applyNumberFormat="0" applyProtection="0">
      <alignment horizontal="right" vertical="center"/>
    </xf>
    <xf numFmtId="4" fontId="36" fillId="23" borderId="2" applyNumberFormat="0" applyProtection="0">
      <alignment horizontal="left" vertical="center" indent="1"/>
    </xf>
    <xf numFmtId="4" fontId="38" fillId="24" borderId="0" applyNumberFormat="0" applyProtection="0">
      <alignment horizontal="left" vertical="center" indent="1"/>
    </xf>
    <xf numFmtId="4" fontId="39" fillId="25" borderId="0" applyNumberFormat="0" applyProtection="0">
      <alignment horizontal="left" vertical="center" indent="1"/>
    </xf>
    <xf numFmtId="4" fontId="38" fillId="26" borderId="1" applyNumberFormat="0" applyProtection="0">
      <alignment horizontal="right" vertical="center"/>
    </xf>
    <xf numFmtId="4" fontId="40" fillId="24" borderId="0" applyNumberFormat="0" applyProtection="0">
      <alignment horizontal="left" vertical="center" indent="1"/>
    </xf>
    <xf numFmtId="4" fontId="40" fillId="18" borderId="0" applyNumberFormat="0" applyProtection="0">
      <alignment horizontal="left" vertical="center" indent="1"/>
    </xf>
    <xf numFmtId="0" fontId="41" fillId="25" borderId="1" applyNumberFormat="0" applyProtection="0">
      <alignment horizontal="left" vertical="center" indent="1"/>
    </xf>
    <xf numFmtId="0" fontId="41" fillId="25" borderId="1" applyNumberFormat="0" applyProtection="0">
      <alignment horizontal="left" vertical="top" indent="1"/>
    </xf>
    <xf numFmtId="0" fontId="41" fillId="18" borderId="1" applyNumberFormat="0" applyProtection="0">
      <alignment horizontal="left" vertical="center" indent="1"/>
    </xf>
    <xf numFmtId="0" fontId="41" fillId="18" borderId="1" applyNumberFormat="0" applyProtection="0">
      <alignment horizontal="left" vertical="top" indent="1"/>
    </xf>
    <xf numFmtId="0" fontId="41" fillId="27" borderId="1" applyNumberFormat="0" applyProtection="0">
      <alignment horizontal="left" vertical="center" indent="1"/>
    </xf>
    <xf numFmtId="0" fontId="41" fillId="27" borderId="1" applyNumberFormat="0" applyProtection="0">
      <alignment horizontal="left" vertical="top" indent="1"/>
    </xf>
    <xf numFmtId="0" fontId="41" fillId="28" borderId="1" applyNumberFormat="0" applyProtection="0">
      <alignment horizontal="left" vertical="center" indent="1"/>
    </xf>
    <xf numFmtId="0" fontId="41" fillId="28" borderId="1" applyNumberFormat="0" applyProtection="0">
      <alignment horizontal="left" vertical="top" indent="1"/>
    </xf>
    <xf numFmtId="4" fontId="38" fillId="29" borderId="1" applyNumberFormat="0" applyProtection="0">
      <alignment vertical="center"/>
    </xf>
    <xf numFmtId="4" fontId="42" fillId="29" borderId="1" applyNumberFormat="0" applyProtection="0">
      <alignment vertical="center"/>
    </xf>
    <xf numFmtId="4" fontId="38" fillId="29" borderId="1" applyNumberFormat="0" applyProtection="0">
      <alignment horizontal="left" vertical="center" indent="1"/>
    </xf>
    <xf numFmtId="0" fontId="38" fillId="29" borderId="1" applyNumberFormat="0" applyProtection="0">
      <alignment horizontal="left" vertical="top" indent="1"/>
    </xf>
    <xf numFmtId="4" fontId="38" fillId="24" borderId="1" applyNumberFormat="0" applyProtection="0">
      <alignment horizontal="right" vertical="center"/>
    </xf>
    <xf numFmtId="4" fontId="42" fillId="24" borderId="1" applyNumberFormat="0" applyProtection="0">
      <alignment horizontal="right" vertical="center"/>
    </xf>
    <xf numFmtId="4" fontId="38" fillId="26" borderId="1" applyNumberFormat="0" applyProtection="0">
      <alignment horizontal="left" vertical="center" indent="1"/>
    </xf>
    <xf numFmtId="0" fontId="38" fillId="18" borderId="1" applyNumberFormat="0" applyProtection="0">
      <alignment horizontal="left" vertical="top" indent="1"/>
    </xf>
    <xf numFmtId="4" fontId="43" fillId="30" borderId="0" applyNumberFormat="0" applyProtection="0">
      <alignment horizontal="left" vertical="center" indent="1"/>
    </xf>
    <xf numFmtId="4" fontId="44" fillId="24" borderId="1" applyNumberFormat="0" applyProtection="0">
      <alignment horizontal="right" vertical="center"/>
    </xf>
    <xf numFmtId="0" fontId="50" fillId="0" borderId="0" applyNumberFormat="0" applyFill="0" applyBorder="0" applyAlignment="0" applyProtection="0">
      <alignment vertical="top"/>
      <protection locked="0"/>
    </xf>
    <xf numFmtId="0" fontId="2" fillId="0" borderId="0"/>
    <xf numFmtId="0" fontId="6" fillId="0" borderId="0"/>
    <xf numFmtId="0" fontId="11" fillId="0" borderId="0"/>
    <xf numFmtId="0" fontId="2" fillId="0" borderId="0"/>
    <xf numFmtId="0" fontId="2" fillId="0" borderId="0"/>
    <xf numFmtId="0" fontId="55" fillId="0" borderId="0" applyNumberFormat="0" applyFill="0" applyBorder="0" applyProtection="0"/>
    <xf numFmtId="164" fontId="57" fillId="0" borderId="0" applyFont="0" applyFill="0" applyBorder="0" applyAlignment="0" applyProtection="0"/>
  </cellStyleXfs>
  <cellXfs count="150">
    <xf numFmtId="0" fontId="0" fillId="0" borderId="0" xfId="0"/>
    <xf numFmtId="0" fontId="13" fillId="0" borderId="0" xfId="58" applyFont="1" applyFill="1"/>
    <xf numFmtId="0" fontId="3" fillId="0" borderId="0" xfId="58" applyFont="1" applyAlignment="1">
      <alignment vertical="top" wrapText="1"/>
    </xf>
    <xf numFmtId="0" fontId="14" fillId="0" borderId="0" xfId="58" applyFont="1"/>
    <xf numFmtId="0" fontId="2" fillId="0" borderId="0" xfId="58"/>
    <xf numFmtId="0" fontId="4" fillId="0" borderId="0" xfId="58" applyFont="1"/>
    <xf numFmtId="0" fontId="13" fillId="0" borderId="0" xfId="58" applyFont="1" applyFill="1" applyBorder="1"/>
    <xf numFmtId="0" fontId="3" fillId="0" borderId="0" xfId="58" applyFont="1" applyFill="1" applyAlignment="1">
      <alignment wrapText="1"/>
    </xf>
    <xf numFmtId="0" fontId="4" fillId="0" borderId="0" xfId="58" applyFont="1" applyFill="1" applyAlignment="1">
      <alignment wrapText="1"/>
    </xf>
    <xf numFmtId="0" fontId="15" fillId="0" borderId="0" xfId="0" applyFont="1"/>
    <xf numFmtId="0" fontId="3" fillId="0" borderId="0" xfId="58" applyFont="1" applyFill="1" applyAlignment="1">
      <alignment horizontal="center" vertical="top" wrapText="1"/>
    </xf>
    <xf numFmtId="0" fontId="3" fillId="0" borderId="0" xfId="58" applyFont="1" applyFill="1" applyAlignment="1">
      <alignment vertical="top" wrapText="1"/>
    </xf>
    <xf numFmtId="0" fontId="15" fillId="0" borderId="0" xfId="0" applyFont="1" applyAlignment="1">
      <alignment horizontal="center" vertical="top"/>
    </xf>
    <xf numFmtId="0" fontId="15" fillId="0" borderId="0" xfId="0" applyFont="1" applyAlignment="1">
      <alignment vertical="top"/>
    </xf>
    <xf numFmtId="49" fontId="7" fillId="0" borderId="0" xfId="0" applyNumberFormat="1" applyFont="1" applyAlignment="1">
      <alignment horizontal="left" vertical="center" wrapText="1"/>
    </xf>
    <xf numFmtId="0" fontId="13" fillId="0" borderId="0" xfId="58" applyFont="1"/>
    <xf numFmtId="0" fontId="16" fillId="0" borderId="0" xfId="0" applyFont="1"/>
    <xf numFmtId="0" fontId="9" fillId="0" borderId="0" xfId="58" applyFont="1" applyAlignment="1">
      <alignment horizontal="left"/>
    </xf>
    <xf numFmtId="0" fontId="5" fillId="0" borderId="0" xfId="58" applyFont="1"/>
    <xf numFmtId="0" fontId="14" fillId="0" borderId="0" xfId="58" applyFont="1" applyAlignment="1">
      <alignment horizontal="center" vertical="center"/>
    </xf>
    <xf numFmtId="0" fontId="14" fillId="0" borderId="0" xfId="58" applyFont="1" applyAlignment="1">
      <alignment horizontal="center"/>
    </xf>
    <xf numFmtId="0" fontId="10" fillId="0" borderId="3" xfId="58" applyFont="1" applyFill="1" applyBorder="1" applyAlignment="1">
      <alignment horizontal="center" wrapText="1"/>
    </xf>
    <xf numFmtId="0" fontId="3" fillId="0" borderId="0" xfId="58" applyFont="1" applyFill="1" applyBorder="1" applyAlignment="1">
      <alignment wrapText="1"/>
    </xf>
    <xf numFmtId="0" fontId="10" fillId="0" borderId="0" xfId="58" applyFont="1" applyFill="1" applyBorder="1" applyAlignment="1">
      <alignment horizontal="center" wrapText="1"/>
    </xf>
    <xf numFmtId="0" fontId="4" fillId="0" borderId="0" xfId="58" applyFont="1" applyFill="1" applyBorder="1" applyAlignment="1">
      <alignment wrapText="1"/>
    </xf>
    <xf numFmtId="0" fontId="18" fillId="0" borderId="0" xfId="0" applyFont="1"/>
    <xf numFmtId="0" fontId="12" fillId="0" borderId="0" xfId="58" applyFont="1" applyBorder="1" applyAlignment="1">
      <alignment vertical="top" wrapText="1"/>
    </xf>
    <xf numFmtId="0" fontId="20" fillId="0" borderId="0" xfId="58" applyFont="1"/>
    <xf numFmtId="0" fontId="15" fillId="0" borderId="0" xfId="0" applyFont="1" applyBorder="1"/>
    <xf numFmtId="0" fontId="19" fillId="0" borderId="0" xfId="0" applyFont="1"/>
    <xf numFmtId="0" fontId="17" fillId="0" borderId="0" xfId="58" applyFont="1" applyFill="1" applyBorder="1" applyAlignment="1">
      <alignment horizontal="center" wrapText="1"/>
    </xf>
    <xf numFmtId="0" fontId="21" fillId="0" borderId="0" xfId="58" applyNumberFormat="1" applyFont="1" applyFill="1" applyBorder="1" applyAlignment="1" applyProtection="1"/>
    <xf numFmtId="0" fontId="23" fillId="0" borderId="0" xfId="0" applyFont="1" applyAlignment="1">
      <alignment horizontal="left"/>
    </xf>
    <xf numFmtId="49" fontId="25" fillId="0" borderId="3" xfId="58" applyNumberFormat="1" applyFont="1" applyFill="1" applyBorder="1" applyAlignment="1">
      <alignment vertical="center" wrapText="1"/>
    </xf>
    <xf numFmtId="49" fontId="25" fillId="0" borderId="0" xfId="58" applyNumberFormat="1" applyFont="1" applyFill="1" applyBorder="1" applyAlignment="1">
      <alignment vertical="center" wrapText="1"/>
    </xf>
    <xf numFmtId="49" fontId="25" fillId="0" borderId="0" xfId="58" applyNumberFormat="1" applyFont="1" applyFill="1" applyAlignment="1">
      <alignment horizontal="center" vertical="center" wrapText="1"/>
    </xf>
    <xf numFmtId="0" fontId="25" fillId="0" borderId="0" xfId="58" applyFont="1" applyFill="1"/>
    <xf numFmtId="49" fontId="25" fillId="0" borderId="4" xfId="58" applyNumberFormat="1" applyFont="1" applyFill="1" applyBorder="1" applyAlignment="1">
      <alignment horizontal="center" vertical="center" wrapText="1"/>
    </xf>
    <xf numFmtId="49" fontId="25" fillId="0" borderId="5" xfId="58" applyNumberFormat="1" applyFont="1" applyFill="1" applyBorder="1" applyAlignment="1">
      <alignment horizontal="center" vertical="center" wrapText="1"/>
    </xf>
    <xf numFmtId="49" fontId="25" fillId="0" borderId="6" xfId="0" applyNumberFormat="1" applyFont="1" applyBorder="1" applyAlignment="1">
      <alignment horizontal="left" vertical="center" wrapText="1"/>
    </xf>
    <xf numFmtId="49" fontId="25" fillId="0" borderId="0" xfId="0" applyNumberFormat="1" applyFont="1" applyBorder="1" applyAlignment="1">
      <alignment horizontal="left" vertical="center" wrapText="1"/>
    </xf>
    <xf numFmtId="49" fontId="25" fillId="0" borderId="3" xfId="0" applyNumberFormat="1" applyFont="1" applyBorder="1" applyAlignment="1">
      <alignment horizontal="left" vertical="center" wrapText="1"/>
    </xf>
    <xf numFmtId="0" fontId="27" fillId="0" borderId="0" xfId="58" applyFont="1" applyBorder="1" applyAlignment="1">
      <alignment horizontal="left" wrapText="1"/>
    </xf>
    <xf numFmtId="165" fontId="25" fillId="0" borderId="0" xfId="0" applyNumberFormat="1" applyFont="1" applyFill="1" applyBorder="1" applyAlignment="1">
      <alignment horizontal="right" vertical="center" wrapText="1"/>
    </xf>
    <xf numFmtId="0" fontId="25" fillId="0" borderId="5" xfId="58" applyFont="1" applyFill="1" applyBorder="1" applyAlignment="1">
      <alignment horizontal="center" vertical="center" wrapText="1"/>
    </xf>
    <xf numFmtId="49" fontId="25" fillId="0" borderId="0" xfId="0" applyNumberFormat="1" applyFont="1" applyFill="1" applyBorder="1" applyAlignment="1">
      <alignment horizontal="left" wrapText="1"/>
    </xf>
    <xf numFmtId="49" fontId="29" fillId="0" borderId="0" xfId="0" applyNumberFormat="1" applyFont="1" applyBorder="1" applyAlignment="1">
      <alignment horizontal="left" wrapText="1"/>
    </xf>
    <xf numFmtId="49" fontId="25" fillId="0" borderId="0" xfId="0" applyNumberFormat="1" applyFont="1" applyFill="1" applyBorder="1" applyAlignment="1">
      <alignment horizontal="left" vertical="center" wrapText="1"/>
    </xf>
    <xf numFmtId="0" fontId="25" fillId="0" borderId="0" xfId="0" applyFont="1" applyFill="1" applyBorder="1" applyAlignment="1">
      <alignment horizontal="left" wrapText="1"/>
    </xf>
    <xf numFmtId="49" fontId="25" fillId="0" borderId="3" xfId="0" applyNumberFormat="1" applyFont="1" applyFill="1" applyBorder="1" applyAlignment="1">
      <alignment horizontal="left" vertical="center" wrapText="1"/>
    </xf>
    <xf numFmtId="49" fontId="29" fillId="0" borderId="3" xfId="0" applyNumberFormat="1" applyFont="1" applyBorder="1" applyAlignment="1">
      <alignment horizontal="left" wrapText="1"/>
    </xf>
    <xf numFmtId="49" fontId="25" fillId="0" borderId="3" xfId="0" applyNumberFormat="1" applyFont="1" applyFill="1" applyBorder="1" applyAlignment="1">
      <alignment horizontal="left" wrapText="1"/>
    </xf>
    <xf numFmtId="0" fontId="25" fillId="0" borderId="7" xfId="58" applyFont="1" applyFill="1" applyBorder="1" applyAlignment="1">
      <alignment horizontal="center" vertical="center" wrapText="1"/>
    </xf>
    <xf numFmtId="0" fontId="25" fillId="0" borderId="8" xfId="58" applyFont="1" applyFill="1" applyBorder="1" applyAlignment="1">
      <alignment horizontal="center" vertical="center" wrapText="1"/>
    </xf>
    <xf numFmtId="49" fontId="29" fillId="0" borderId="0" xfId="0" applyNumberFormat="1" applyFont="1" applyFill="1" applyBorder="1" applyAlignment="1">
      <alignment horizontal="left" vertical="center" wrapText="1"/>
    </xf>
    <xf numFmtId="49" fontId="25" fillId="0" borderId="0" xfId="0" applyNumberFormat="1" applyFont="1" applyFill="1" applyBorder="1" applyAlignment="1">
      <alignment horizontal="center" vertical="center" wrapText="1"/>
    </xf>
    <xf numFmtId="0" fontId="28" fillId="0" borderId="3" xfId="58" applyFont="1" applyFill="1" applyBorder="1" applyAlignment="1">
      <alignment horizontal="center"/>
    </xf>
    <xf numFmtId="0" fontId="26" fillId="0" borderId="3" xfId="58" applyFont="1" applyFill="1" applyBorder="1" applyAlignment="1">
      <alignment horizontal="center"/>
    </xf>
    <xf numFmtId="0" fontId="33" fillId="0" borderId="0" xfId="58" applyFont="1" applyAlignment="1">
      <alignment horizontal="center" vertical="center"/>
    </xf>
    <xf numFmtId="0" fontId="33" fillId="0" borderId="0" xfId="58" applyFont="1"/>
    <xf numFmtId="49" fontId="29" fillId="0" borderId="0" xfId="0" applyNumberFormat="1" applyFont="1" applyBorder="1" applyAlignment="1">
      <alignment horizontal="left" vertical="center" wrapText="1"/>
    </xf>
    <xf numFmtId="0" fontId="25" fillId="0" borderId="4" xfId="58" applyFont="1" applyFill="1" applyBorder="1" applyAlignment="1">
      <alignment horizontal="center" vertical="center" wrapText="1"/>
    </xf>
    <xf numFmtId="0" fontId="25" fillId="0" borderId="9" xfId="58" applyFont="1" applyFill="1" applyBorder="1" applyAlignment="1">
      <alignment horizontal="center" vertical="center" wrapText="1"/>
    </xf>
    <xf numFmtId="0" fontId="0" fillId="0" borderId="0" xfId="0" applyAlignment="1"/>
    <xf numFmtId="0" fontId="45" fillId="0" borderId="0" xfId="58" applyFont="1" applyAlignment="1">
      <alignment vertical="top" wrapText="1"/>
    </xf>
    <xf numFmtId="0" fontId="23" fillId="0" borderId="0" xfId="0" applyFont="1" applyAlignment="1"/>
    <xf numFmtId="0" fontId="30" fillId="0" borderId="0" xfId="58" applyFont="1" applyBorder="1" applyAlignment="1">
      <alignment vertical="top" wrapText="1"/>
    </xf>
    <xf numFmtId="0" fontId="8" fillId="0" borderId="0" xfId="58" applyFont="1" applyAlignment="1">
      <alignment vertical="center" wrapText="1"/>
    </xf>
    <xf numFmtId="0" fontId="32" fillId="0" borderId="0" xfId="0" applyFont="1"/>
    <xf numFmtId="0" fontId="46" fillId="0" borderId="0" xfId="57" applyFont="1" applyFill="1" applyAlignment="1" applyProtection="1"/>
    <xf numFmtId="0" fontId="23" fillId="0" borderId="0" xfId="0" applyFont="1" applyFill="1" applyAlignment="1">
      <alignment horizontal="center"/>
    </xf>
    <xf numFmtId="0" fontId="27" fillId="0" borderId="0" xfId="58" applyFont="1" applyFill="1" applyBorder="1" applyAlignment="1">
      <alignment horizontal="left" wrapText="1"/>
    </xf>
    <xf numFmtId="0" fontId="3" fillId="0" borderId="0" xfId="0" applyFont="1" applyFill="1"/>
    <xf numFmtId="49" fontId="3" fillId="0" borderId="0" xfId="0" applyNumberFormat="1" applyFont="1" applyFill="1" applyAlignment="1">
      <alignment horizontal="left" vertical="center" wrapText="1"/>
    </xf>
    <xf numFmtId="165" fontId="3" fillId="0" borderId="0" xfId="0" applyNumberFormat="1" applyFont="1" applyFill="1" applyAlignment="1">
      <alignment vertical="center" wrapText="1"/>
    </xf>
    <xf numFmtId="0" fontId="3" fillId="0" borderId="0" xfId="0" applyFont="1" applyFill="1" applyAlignment="1">
      <alignment horizontal="center" vertical="top"/>
    </xf>
    <xf numFmtId="0" fontId="25" fillId="0" borderId="0" xfId="58" applyFont="1" applyFill="1" applyBorder="1" applyAlignment="1">
      <alignment vertical="center"/>
    </xf>
    <xf numFmtId="0" fontId="25" fillId="0" borderId="0" xfId="0" applyFont="1" applyFill="1" applyBorder="1" applyAlignment="1">
      <alignment vertical="center" wrapText="1"/>
    </xf>
    <xf numFmtId="49" fontId="25" fillId="0" borderId="0" xfId="0" applyNumberFormat="1" applyFont="1" applyFill="1" applyBorder="1" applyAlignment="1">
      <alignment vertical="center" wrapText="1"/>
    </xf>
    <xf numFmtId="0" fontId="7" fillId="0" borderId="0" xfId="0" applyFont="1" applyAlignment="1">
      <alignment horizontal="center" vertical="top"/>
    </xf>
    <xf numFmtId="0" fontId="26" fillId="0" borderId="0" xfId="58" applyFont="1" applyFill="1" applyBorder="1" applyAlignment="1">
      <alignment horizontal="center"/>
    </xf>
    <xf numFmtId="0" fontId="48" fillId="0" borderId="0" xfId="58" applyFont="1" applyFill="1" applyBorder="1" applyAlignment="1">
      <alignment wrapText="1"/>
    </xf>
    <xf numFmtId="2" fontId="47" fillId="0" borderId="0" xfId="58" applyNumberFormat="1" applyFont="1" applyFill="1" applyAlignment="1">
      <alignment vertical="center" wrapText="1"/>
    </xf>
    <xf numFmtId="49" fontId="29" fillId="0" borderId="0" xfId="0" applyNumberFormat="1" applyFont="1" applyAlignment="1">
      <alignment horizontal="left" vertical="center" wrapText="1"/>
    </xf>
    <xf numFmtId="49" fontId="29" fillId="0" borderId="0" xfId="0" applyNumberFormat="1" applyFont="1" applyFill="1" applyAlignment="1">
      <alignment horizontal="left" vertical="center" wrapText="1"/>
    </xf>
    <xf numFmtId="49" fontId="25" fillId="0" borderId="0" xfId="0" applyNumberFormat="1" applyFont="1" applyAlignment="1">
      <alignment horizontal="left" vertical="center" wrapText="1"/>
    </xf>
    <xf numFmtId="49" fontId="26" fillId="0" borderId="0" xfId="0" applyNumberFormat="1" applyFont="1" applyAlignment="1">
      <alignment horizontal="left" vertical="center" wrapText="1"/>
    </xf>
    <xf numFmtId="0" fontId="27" fillId="0" borderId="0" xfId="58" applyFont="1" applyBorder="1" applyAlignment="1">
      <alignment horizontal="left"/>
    </xf>
    <xf numFmtId="165" fontId="25" fillId="0" borderId="3" xfId="0" applyNumberFormat="1" applyFont="1" applyFill="1" applyBorder="1" applyAlignment="1">
      <alignment horizontal="right" vertical="center" wrapText="1"/>
    </xf>
    <xf numFmtId="165" fontId="25" fillId="0" borderId="6" xfId="0" applyNumberFormat="1" applyFont="1" applyFill="1" applyBorder="1" applyAlignment="1">
      <alignment horizontal="right" vertical="center" wrapText="1"/>
    </xf>
    <xf numFmtId="165" fontId="25" fillId="0" borderId="0" xfId="0" applyNumberFormat="1" applyFont="1" applyFill="1" applyAlignment="1">
      <alignment horizontal="right" vertical="center" wrapText="1"/>
    </xf>
    <xf numFmtId="0" fontId="3" fillId="0" borderId="0" xfId="58" applyFont="1" applyFill="1"/>
    <xf numFmtId="165" fontId="25" fillId="0" borderId="0" xfId="0" applyNumberFormat="1" applyFont="1" applyAlignment="1">
      <alignment horizontal="right" vertical="center" wrapText="1"/>
    </xf>
    <xf numFmtId="165" fontId="25" fillId="0" borderId="3" xfId="0" applyNumberFormat="1" applyFont="1" applyBorder="1" applyAlignment="1">
      <alignment horizontal="right" vertical="center" wrapText="1"/>
    </xf>
    <xf numFmtId="0" fontId="51" fillId="0" borderId="0" xfId="61" applyFont="1" applyAlignment="1">
      <alignment horizontal="center" vertical="top"/>
    </xf>
    <xf numFmtId="0" fontId="51" fillId="0" borderId="0" xfId="61" applyFont="1" applyAlignment="1">
      <alignment horizontal="center" vertical="top" wrapText="1"/>
    </xf>
    <xf numFmtId="0" fontId="52" fillId="0" borderId="5" xfId="0" applyFont="1" applyBorder="1"/>
    <xf numFmtId="0" fontId="53" fillId="0" borderId="5" xfId="62" applyFont="1" applyBorder="1"/>
    <xf numFmtId="0" fontId="54" fillId="0" borderId="5" xfId="61" applyFont="1" applyBorder="1" applyAlignment="1">
      <alignment horizontal="left" vertical="top" wrapText="1"/>
    </xf>
    <xf numFmtId="0" fontId="52" fillId="0" borderId="0" xfId="0" applyFont="1"/>
    <xf numFmtId="0" fontId="53" fillId="0" borderId="5" xfId="62" applyFont="1" applyBorder="1" applyAlignment="1">
      <alignment wrapText="1"/>
    </xf>
    <xf numFmtId="0" fontId="0" fillId="0" borderId="5" xfId="0" applyBorder="1"/>
    <xf numFmtId="0" fontId="49" fillId="0" borderId="5" xfId="62" applyFont="1" applyBorder="1"/>
    <xf numFmtId="0" fontId="24" fillId="0" borderId="5" xfId="0" applyFont="1" applyBorder="1" applyAlignment="1">
      <alignment wrapText="1"/>
    </xf>
    <xf numFmtId="0" fontId="25" fillId="0" borderId="0" xfId="0" applyFont="1" applyFill="1" applyAlignment="1"/>
    <xf numFmtId="0" fontId="24" fillId="0" borderId="0" xfId="0" applyFont="1" applyFill="1" applyBorder="1" applyAlignment="1"/>
    <xf numFmtId="0" fontId="24" fillId="0" borderId="0" xfId="0" applyFont="1" applyFill="1" applyAlignment="1"/>
    <xf numFmtId="0" fontId="25" fillId="0" borderId="0" xfId="0" applyFont="1" applyFill="1"/>
    <xf numFmtId="0" fontId="25" fillId="0" borderId="0" xfId="0" applyFont="1"/>
    <xf numFmtId="49" fontId="25" fillId="0" borderId="0" xfId="0" applyNumberFormat="1" applyFont="1" applyAlignment="1">
      <alignment horizontal="left" wrapText="1" indent="1"/>
    </xf>
    <xf numFmtId="0" fontId="24" fillId="0" borderId="0" xfId="0" applyFont="1"/>
    <xf numFmtId="0" fontId="24" fillId="0" borderId="0" xfId="0" applyFont="1" applyBorder="1"/>
    <xf numFmtId="0" fontId="27" fillId="0" borderId="0" xfId="0" applyFont="1" applyAlignment="1">
      <alignment vertical="center"/>
    </xf>
    <xf numFmtId="49" fontId="25" fillId="0" borderId="0" xfId="0" applyNumberFormat="1" applyFont="1" applyAlignment="1">
      <alignment horizontal="left" indent="4"/>
    </xf>
    <xf numFmtId="0" fontId="27" fillId="0" borderId="0" xfId="58" applyFont="1" applyFill="1" applyAlignment="1">
      <alignment vertical="center"/>
    </xf>
    <xf numFmtId="0" fontId="48" fillId="0" borderId="0" xfId="58" applyFont="1" applyAlignment="1">
      <alignment horizontal="center"/>
    </xf>
    <xf numFmtId="0" fontId="56" fillId="0" borderId="5" xfId="57" applyFont="1" applyFill="1" applyBorder="1" applyAlignment="1" applyProtection="1"/>
    <xf numFmtId="166" fontId="3" fillId="0" borderId="0" xfId="64" applyNumberFormat="1" applyFont="1" applyFill="1" applyAlignment="1">
      <alignment wrapText="1"/>
    </xf>
    <xf numFmtId="0" fontId="50" fillId="0" borderId="5" xfId="57" applyFill="1" applyBorder="1" applyAlignment="1" applyProtection="1"/>
    <xf numFmtId="0" fontId="7" fillId="0" borderId="0" xfId="0" applyFont="1" applyFill="1"/>
    <xf numFmtId="0" fontId="30" fillId="0" borderId="0" xfId="58" applyFont="1" applyBorder="1" applyAlignment="1">
      <alignment horizontal="left" vertical="top" wrapText="1"/>
    </xf>
    <xf numFmtId="0" fontId="22" fillId="31" borderId="0" xfId="58" applyNumberFormat="1" applyFont="1" applyFill="1" applyBorder="1" applyAlignment="1" applyProtection="1">
      <alignment horizontal="left" vertical="top" wrapText="1"/>
    </xf>
    <xf numFmtId="0" fontId="21" fillId="0" borderId="0" xfId="58" applyNumberFormat="1" applyFont="1" applyFill="1" applyBorder="1" applyAlignment="1" applyProtection="1">
      <alignment horizontal="right" vertical="top" wrapText="1"/>
    </xf>
    <xf numFmtId="0" fontId="31" fillId="0" borderId="0" xfId="0" applyFont="1" applyAlignment="1">
      <alignment horizontal="right" vertical="top" wrapText="1"/>
    </xf>
    <xf numFmtId="0" fontId="30" fillId="0" borderId="0" xfId="58" applyNumberFormat="1" applyFont="1" applyFill="1" applyBorder="1" applyAlignment="1" applyProtection="1">
      <alignment horizontal="left" vertical="top" wrapText="1"/>
    </xf>
    <xf numFmtId="0" fontId="49" fillId="0" borderId="0" xfId="0" applyFont="1" applyFill="1" applyAlignment="1">
      <alignment horizontal="left" vertical="top" wrapText="1"/>
    </xf>
    <xf numFmtId="0" fontId="34" fillId="0" borderId="0" xfId="57" applyFont="1" applyFill="1" applyAlignment="1" applyProtection="1"/>
    <xf numFmtId="0" fontId="49" fillId="0" borderId="0" xfId="0" applyFont="1" applyAlignment="1">
      <alignment horizontal="left" wrapText="1"/>
    </xf>
    <xf numFmtId="0" fontId="24" fillId="0" borderId="0" xfId="0" applyFont="1" applyAlignment="1">
      <alignment wrapText="1"/>
    </xf>
    <xf numFmtId="0" fontId="27" fillId="0" borderId="0" xfId="58" applyFont="1" applyBorder="1" applyAlignment="1">
      <alignment horizontal="left" wrapText="1"/>
    </xf>
    <xf numFmtId="2" fontId="49" fillId="0" borderId="0" xfId="58" applyNumberFormat="1" applyFont="1" applyAlignment="1">
      <alignment horizontal="center" vertical="center" wrapText="1"/>
    </xf>
    <xf numFmtId="2" fontId="49" fillId="0" borderId="0" xfId="58" applyNumberFormat="1" applyFont="1" applyFill="1" applyBorder="1" applyAlignment="1">
      <alignment horizontal="center" vertical="center" wrapText="1"/>
    </xf>
    <xf numFmtId="49" fontId="25" fillId="0" borderId="3" xfId="58" applyNumberFormat="1" applyFont="1" applyFill="1" applyBorder="1" applyAlignment="1">
      <alignment horizontal="right" vertical="center" wrapText="1"/>
    </xf>
    <xf numFmtId="49" fontId="25" fillId="0" borderId="10" xfId="58" applyNumberFormat="1" applyFont="1" applyFill="1" applyBorder="1" applyAlignment="1">
      <alignment horizontal="center" vertical="center" wrapText="1"/>
    </xf>
    <xf numFmtId="49" fontId="25" fillId="0" borderId="4" xfId="58" applyNumberFormat="1" applyFont="1" applyFill="1" applyBorder="1" applyAlignment="1">
      <alignment horizontal="center" vertical="center" wrapText="1"/>
    </xf>
    <xf numFmtId="49" fontId="25" fillId="0" borderId="11" xfId="58" applyNumberFormat="1" applyFont="1" applyFill="1" applyBorder="1" applyAlignment="1">
      <alignment horizontal="center" vertical="center" wrapText="1"/>
    </xf>
    <xf numFmtId="49" fontId="25" fillId="0" borderId="5" xfId="58" applyNumberFormat="1" applyFont="1" applyFill="1" applyBorder="1" applyAlignment="1">
      <alignment horizontal="center" vertical="center" wrapText="1"/>
    </xf>
    <xf numFmtId="0" fontId="25" fillId="0" borderId="5" xfId="58" applyFont="1" applyFill="1" applyBorder="1" applyAlignment="1">
      <alignment horizontal="center" vertical="center" wrapText="1"/>
    </xf>
    <xf numFmtId="2" fontId="49" fillId="0" borderId="0" xfId="58" applyNumberFormat="1" applyFont="1" applyFill="1" applyAlignment="1">
      <alignment horizontal="center" vertical="center" wrapText="1"/>
    </xf>
    <xf numFmtId="0" fontId="25" fillId="0" borderId="10" xfId="58" applyFont="1" applyFill="1" applyBorder="1" applyAlignment="1">
      <alignment horizontal="center" vertical="center" wrapText="1"/>
    </xf>
    <xf numFmtId="0" fontId="25" fillId="0" borderId="5" xfId="58" applyFont="1" applyFill="1" applyBorder="1" applyAlignment="1">
      <alignment horizontal="center" vertical="center"/>
    </xf>
    <xf numFmtId="0" fontId="25" fillId="0" borderId="12" xfId="58" applyFont="1" applyFill="1" applyBorder="1" applyAlignment="1">
      <alignment horizontal="center" vertical="center" wrapText="1"/>
    </xf>
    <xf numFmtId="0" fontId="25" fillId="0" borderId="6" xfId="58" applyFont="1" applyFill="1"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48" fillId="0" borderId="0" xfId="58" applyFont="1" applyFill="1" applyBorder="1" applyAlignment="1">
      <alignment horizontal="center" wrapText="1"/>
    </xf>
    <xf numFmtId="0" fontId="25" fillId="0" borderId="4" xfId="58" applyFont="1" applyFill="1" applyBorder="1" applyAlignment="1">
      <alignment horizontal="center" vertical="center" wrapText="1"/>
    </xf>
    <xf numFmtId="0" fontId="25" fillId="0" borderId="11" xfId="58" applyFont="1" applyFill="1" applyBorder="1" applyAlignment="1">
      <alignment horizontal="center" vertical="center" wrapText="1"/>
    </xf>
    <xf numFmtId="0" fontId="25" fillId="0" borderId="8" xfId="58" applyFont="1" applyFill="1" applyBorder="1" applyAlignment="1">
      <alignment horizontal="center" vertical="center" wrapText="1"/>
    </xf>
    <xf numFmtId="0" fontId="25" fillId="0" borderId="3" xfId="58" applyFont="1" applyFill="1" applyBorder="1" applyAlignment="1">
      <alignment horizontal="center" vertical="center" wrapText="1"/>
    </xf>
  </cellXfs>
  <cellStyles count="65">
    <cellStyle name="20% — акцент1" xfId="1" xr:uid="{00000000-0005-0000-0000-000000000000}"/>
    <cellStyle name="20% — акцент2" xfId="2" xr:uid="{00000000-0005-0000-0000-000001000000}"/>
    <cellStyle name="20% — акцент3" xfId="3" xr:uid="{00000000-0005-0000-0000-000002000000}"/>
    <cellStyle name="20% — акцент4" xfId="4" xr:uid="{00000000-0005-0000-0000-000003000000}"/>
    <cellStyle name="20% — акцент5" xfId="5" xr:uid="{00000000-0005-0000-0000-000004000000}"/>
    <cellStyle name="20% — акцент6" xfId="6" xr:uid="{00000000-0005-0000-0000-000005000000}"/>
    <cellStyle name="40% — акцент1" xfId="7" xr:uid="{00000000-0005-0000-0000-000006000000}"/>
    <cellStyle name="40% — акцент2" xfId="8" xr:uid="{00000000-0005-0000-0000-000007000000}"/>
    <cellStyle name="40% — акцент3" xfId="9" xr:uid="{00000000-0005-0000-0000-000008000000}"/>
    <cellStyle name="40% — акцент4" xfId="10" xr:uid="{00000000-0005-0000-0000-000009000000}"/>
    <cellStyle name="40% — акцент5" xfId="11" xr:uid="{00000000-0005-0000-0000-00000A000000}"/>
    <cellStyle name="40% — акцент6" xfId="12" xr:uid="{00000000-0005-0000-0000-00000B000000}"/>
    <cellStyle name="60% — акцент1" xfId="13" xr:uid="{00000000-0005-0000-0000-00000C000000}"/>
    <cellStyle name="60% — акцент2" xfId="14" xr:uid="{00000000-0005-0000-0000-00000D000000}"/>
    <cellStyle name="60% — акцент3" xfId="15" xr:uid="{00000000-0005-0000-0000-00000E000000}"/>
    <cellStyle name="60% — акцент4" xfId="16" xr:uid="{00000000-0005-0000-0000-00000F000000}"/>
    <cellStyle name="60% — акцент5" xfId="17" xr:uid="{00000000-0005-0000-0000-000010000000}"/>
    <cellStyle name="60% — акцент6" xfId="18" xr:uid="{00000000-0005-0000-0000-000011000000}"/>
    <cellStyle name="SAPBEXaggData" xfId="19" xr:uid="{00000000-0005-0000-0000-000012000000}"/>
    <cellStyle name="SAPBEXaggDataEmph" xfId="20" xr:uid="{00000000-0005-0000-0000-000013000000}"/>
    <cellStyle name="SAPBEXaggItem" xfId="21" xr:uid="{00000000-0005-0000-0000-000014000000}"/>
    <cellStyle name="SAPBEXaggItemX" xfId="22" xr:uid="{00000000-0005-0000-0000-000015000000}"/>
    <cellStyle name="SAPBEXchaText" xfId="23" xr:uid="{00000000-0005-0000-0000-000016000000}"/>
    <cellStyle name="SAPBEXexcBad7" xfId="24" xr:uid="{00000000-0005-0000-0000-000017000000}"/>
    <cellStyle name="SAPBEXexcBad8" xfId="25" xr:uid="{00000000-0005-0000-0000-000018000000}"/>
    <cellStyle name="SAPBEXexcBad9" xfId="26" xr:uid="{00000000-0005-0000-0000-000019000000}"/>
    <cellStyle name="SAPBEXexcCritical4" xfId="27" xr:uid="{00000000-0005-0000-0000-00001A000000}"/>
    <cellStyle name="SAPBEXexcCritical5" xfId="28" xr:uid="{00000000-0005-0000-0000-00001B000000}"/>
    <cellStyle name="SAPBEXexcCritical6" xfId="29" xr:uid="{00000000-0005-0000-0000-00001C000000}"/>
    <cellStyle name="SAPBEXexcGood1" xfId="30" xr:uid="{00000000-0005-0000-0000-00001D000000}"/>
    <cellStyle name="SAPBEXexcGood2" xfId="31" xr:uid="{00000000-0005-0000-0000-00001E000000}"/>
    <cellStyle name="SAPBEXexcGood3" xfId="32" xr:uid="{00000000-0005-0000-0000-00001F000000}"/>
    <cellStyle name="SAPBEXfilterDrill" xfId="33" xr:uid="{00000000-0005-0000-0000-000020000000}"/>
    <cellStyle name="SAPBEXfilterItem" xfId="34" xr:uid="{00000000-0005-0000-0000-000021000000}"/>
    <cellStyle name="SAPBEXfilterText" xfId="35" xr:uid="{00000000-0005-0000-0000-000022000000}"/>
    <cellStyle name="SAPBEXformats" xfId="36" xr:uid="{00000000-0005-0000-0000-000023000000}"/>
    <cellStyle name="SAPBEXheaderItem" xfId="37" xr:uid="{00000000-0005-0000-0000-000024000000}"/>
    <cellStyle name="SAPBEXheaderText" xfId="38" xr:uid="{00000000-0005-0000-0000-000025000000}"/>
    <cellStyle name="SAPBEXHLevel0" xfId="39" xr:uid="{00000000-0005-0000-0000-000026000000}"/>
    <cellStyle name="SAPBEXHLevel0X" xfId="40" xr:uid="{00000000-0005-0000-0000-000027000000}"/>
    <cellStyle name="SAPBEXHLevel1" xfId="41" xr:uid="{00000000-0005-0000-0000-000028000000}"/>
    <cellStyle name="SAPBEXHLevel1X" xfId="42" xr:uid="{00000000-0005-0000-0000-000029000000}"/>
    <cellStyle name="SAPBEXHLevel2" xfId="43" xr:uid="{00000000-0005-0000-0000-00002A000000}"/>
    <cellStyle name="SAPBEXHLevel2X" xfId="44" xr:uid="{00000000-0005-0000-0000-00002B000000}"/>
    <cellStyle name="SAPBEXHLevel3" xfId="45" xr:uid="{00000000-0005-0000-0000-00002C000000}"/>
    <cellStyle name="SAPBEXHLevel3X" xfId="46" xr:uid="{00000000-0005-0000-0000-00002D000000}"/>
    <cellStyle name="SAPBEXresData" xfId="47" xr:uid="{00000000-0005-0000-0000-00002E000000}"/>
    <cellStyle name="SAPBEXresDataEmph" xfId="48" xr:uid="{00000000-0005-0000-0000-00002F000000}"/>
    <cellStyle name="SAPBEXresItem" xfId="49" xr:uid="{00000000-0005-0000-0000-000030000000}"/>
    <cellStyle name="SAPBEXresItemX" xfId="50" xr:uid="{00000000-0005-0000-0000-000031000000}"/>
    <cellStyle name="SAPBEXstdData" xfId="51" xr:uid="{00000000-0005-0000-0000-000032000000}"/>
    <cellStyle name="SAPBEXstdDataEmph" xfId="52" xr:uid="{00000000-0005-0000-0000-000033000000}"/>
    <cellStyle name="SAPBEXstdItem" xfId="53" xr:uid="{00000000-0005-0000-0000-000034000000}"/>
    <cellStyle name="SAPBEXstdItemX" xfId="54" xr:uid="{00000000-0005-0000-0000-000035000000}"/>
    <cellStyle name="SAPBEXtitle" xfId="55" xr:uid="{00000000-0005-0000-0000-000036000000}"/>
    <cellStyle name="SAPBEXundefined" xfId="56" xr:uid="{00000000-0005-0000-0000-000037000000}"/>
    <cellStyle name="Гиперссылка" xfId="57" builtinId="8"/>
    <cellStyle name="Гиперссылка 3" xfId="63" xr:uid="{00000000-0005-0000-0000-000039000000}"/>
    <cellStyle name="Обычный" xfId="0" builtinId="0"/>
    <cellStyle name="Обычный 2" xfId="58" xr:uid="{00000000-0005-0000-0000-00003B000000}"/>
    <cellStyle name="Обычный 2 2" xfId="59" xr:uid="{00000000-0005-0000-0000-00003C000000}"/>
    <cellStyle name="Обычный 2 2 2" xfId="62" xr:uid="{00000000-0005-0000-0000-00003D000000}"/>
    <cellStyle name="Обычный 2 3" xfId="61" xr:uid="{00000000-0005-0000-0000-00003E000000}"/>
    <cellStyle name="Обычный 4" xfId="60" xr:uid="{00000000-0005-0000-0000-00003F000000}"/>
    <cellStyle name="Финансовый" xfId="64" builtin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609599</xdr:colOff>
      <xdr:row>4</xdr:row>
      <xdr:rowOff>152399</xdr:rowOff>
    </xdr:to>
    <xdr:pic>
      <xdr:nvPicPr>
        <xdr:cNvPr id="1519" name="Рисунок 2">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4276724" cy="12096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7" Type="http://schemas.openxmlformats.org/officeDocument/2006/relationships/printerSettings" Target="../printerSettings/printerSettings2.bin"/><Relationship Id="rId2" Type="http://schemas.openxmlformats.org/officeDocument/2006/relationships/hyperlink" Target="https://stat.gov.kz/region/almaty/spreadsheets/" TargetMode="External"/><Relationship Id="rId1" Type="http://schemas.openxmlformats.org/officeDocument/2006/relationships/hyperlink" Target="https://stat.gov.kz/ru/classifiers/statistical/20/" TargetMode="External"/><Relationship Id="rId6" Type="http://schemas.openxmlformats.org/officeDocument/2006/relationships/hyperlink" Target="mailto:ta.kozhakov@aspire.gov.kz"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tabSelected="1" zoomScaleNormal="90" workbookViewId="0">
      <selection activeCell="D20" sqref="D20"/>
    </sheetView>
  </sheetViews>
  <sheetFormatPr defaultRowHeight="15"/>
  <cols>
    <col min="1" max="1" width="9" customWidth="1"/>
    <col min="2" max="3" width="18.42578125" customWidth="1"/>
    <col min="5" max="5" width="9.28515625" customWidth="1"/>
    <col min="6" max="6" width="30.140625" customWidth="1"/>
    <col min="7" max="7" width="9.5703125" customWidth="1"/>
  </cols>
  <sheetData>
    <row r="1" spans="1:11" ht="20.25" customHeight="1">
      <c r="A1" s="2"/>
      <c r="B1" s="2"/>
      <c r="C1" s="2"/>
      <c r="D1" s="2"/>
      <c r="E1" s="2"/>
      <c r="F1" s="2"/>
    </row>
    <row r="2" spans="1:11" ht="18">
      <c r="A2" s="2"/>
      <c r="B2" s="2"/>
      <c r="C2" s="2"/>
      <c r="D2" s="2"/>
      <c r="E2" s="2"/>
      <c r="F2" s="2"/>
      <c r="G2" s="122"/>
      <c r="H2" s="122"/>
      <c r="I2" s="122"/>
      <c r="J2" s="122"/>
      <c r="K2" s="122"/>
    </row>
    <row r="3" spans="1:11" ht="20.25" customHeight="1">
      <c r="A3" s="2"/>
      <c r="B3" s="2"/>
      <c r="C3" s="2"/>
      <c r="D3" s="2"/>
      <c r="E3" s="2"/>
      <c r="F3" s="2"/>
      <c r="G3" s="122"/>
      <c r="H3" s="123"/>
      <c r="I3" s="123"/>
      <c r="J3" s="123"/>
      <c r="K3" s="123"/>
    </row>
    <row r="4" spans="1:11" ht="24" customHeight="1">
      <c r="A4" s="2"/>
      <c r="B4" s="2"/>
      <c r="C4" s="2"/>
      <c r="D4" s="2"/>
      <c r="E4" s="2"/>
      <c r="F4" s="2"/>
    </row>
    <row r="5" spans="1:11" ht="13.5" customHeight="1">
      <c r="A5" s="2"/>
      <c r="B5" s="2"/>
      <c r="C5" s="2"/>
      <c r="D5" s="2"/>
      <c r="E5" s="2"/>
      <c r="F5" s="2"/>
    </row>
    <row r="6" spans="1:11" ht="12.75" customHeight="1">
      <c r="A6" s="2"/>
      <c r="B6" s="2"/>
      <c r="C6" s="2"/>
      <c r="D6" s="2"/>
      <c r="E6" s="2"/>
      <c r="F6" s="2"/>
    </row>
    <row r="7" spans="1:11" ht="12.75" customHeight="1">
      <c r="A7" s="2"/>
      <c r="B7" s="2"/>
      <c r="C7" s="2"/>
      <c r="D7" s="2"/>
      <c r="E7" s="2"/>
      <c r="F7" s="2"/>
    </row>
    <row r="8" spans="1:11" ht="10.5" customHeight="1">
      <c r="A8" s="2"/>
      <c r="B8" s="2"/>
      <c r="C8" s="2"/>
      <c r="D8" s="2"/>
      <c r="E8" s="2"/>
      <c r="F8" s="2"/>
    </row>
    <row r="9" spans="1:11" ht="18">
      <c r="A9" s="124" t="s">
        <v>130</v>
      </c>
      <c r="B9" s="124"/>
      <c r="C9" s="124"/>
      <c r="D9" s="124"/>
      <c r="E9" s="124"/>
      <c r="F9" s="2"/>
    </row>
    <row r="10" spans="1:11" ht="18.75" customHeight="1">
      <c r="A10" s="124" t="s">
        <v>131</v>
      </c>
      <c r="B10" s="125"/>
      <c r="C10" s="125"/>
      <c r="D10" s="125"/>
      <c r="E10" s="125"/>
      <c r="F10" s="2"/>
    </row>
    <row r="11" spans="1:11" ht="11.25" customHeight="1">
      <c r="F11" s="2"/>
    </row>
    <row r="12" spans="1:11" ht="11.25" customHeight="1">
      <c r="F12" s="2"/>
    </row>
    <row r="13" spans="1:11" ht="11.25" customHeight="1">
      <c r="A13" s="2"/>
      <c r="B13" s="2"/>
      <c r="C13" s="2"/>
      <c r="D13" s="2"/>
      <c r="E13" s="2"/>
      <c r="F13" s="2"/>
    </row>
    <row r="14" spans="1:11" s="64" customFormat="1" ht="52.5" customHeight="1">
      <c r="A14" s="121" t="s">
        <v>96</v>
      </c>
      <c r="B14" s="121"/>
      <c r="C14" s="121"/>
      <c r="D14" s="121"/>
      <c r="E14" s="121"/>
      <c r="F14" s="121"/>
    </row>
    <row r="15" spans="1:11" ht="8.25" customHeight="1">
      <c r="A15" s="65"/>
      <c r="B15" s="63"/>
      <c r="C15" s="63"/>
      <c r="D15" s="63"/>
      <c r="E15" s="63"/>
      <c r="F15" s="63"/>
      <c r="G15" s="63"/>
    </row>
    <row r="17" spans="1:6" ht="18" customHeight="1">
      <c r="A17" s="31" t="s">
        <v>132</v>
      </c>
      <c r="B17" s="68"/>
      <c r="C17" s="25"/>
      <c r="D17" s="25"/>
      <c r="E17" s="25"/>
      <c r="F17" s="25"/>
    </row>
    <row r="18" spans="1:6" ht="15" customHeight="1">
      <c r="A18" s="31"/>
      <c r="B18" s="16"/>
      <c r="E18" s="25"/>
      <c r="F18" s="25"/>
    </row>
    <row r="19" spans="1:6" ht="12" customHeight="1">
      <c r="A19" s="31"/>
      <c r="B19" s="16"/>
    </row>
    <row r="20" spans="1:6" ht="13.5" customHeight="1">
      <c r="A20" s="31"/>
      <c r="B20" s="16"/>
    </row>
    <row r="21" spans="1:6" ht="18">
      <c r="A21" s="120" t="s">
        <v>95</v>
      </c>
      <c r="B21" s="120"/>
      <c r="C21" s="120"/>
      <c r="D21" s="120"/>
      <c r="E21" s="120"/>
    </row>
    <row r="23" spans="1:6" ht="25.15" customHeight="1">
      <c r="A23" s="66"/>
      <c r="B23" s="66"/>
      <c r="C23" s="66"/>
      <c r="D23" s="66"/>
      <c r="E23" s="66"/>
      <c r="F23" s="26"/>
    </row>
    <row r="24" spans="1:6" ht="37.5" customHeight="1">
      <c r="A24" s="67"/>
      <c r="B24" s="67"/>
      <c r="C24" s="67"/>
      <c r="D24" s="67"/>
      <c r="E24" s="67"/>
    </row>
  </sheetData>
  <mergeCells count="6">
    <mergeCell ref="A21:E21"/>
    <mergeCell ref="A14:F14"/>
    <mergeCell ref="G2:K2"/>
    <mergeCell ref="G3:K3"/>
    <mergeCell ref="A9:E9"/>
    <mergeCell ref="A10:E10"/>
  </mergeCells>
  <phoneticPr fontId="13" type="noConversion"/>
  <pageMargins left="0.78740157480314965" right="0.51181102362204722" top="0.59055118110236227" bottom="0.59055118110236227"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
  <sheetViews>
    <sheetView zoomScaleSheetLayoutView="100" workbookViewId="0">
      <selection activeCell="C25" sqref="C25"/>
    </sheetView>
  </sheetViews>
  <sheetFormatPr defaultRowHeight="12.75"/>
  <cols>
    <col min="1" max="1" width="6.7109375" style="5" customWidth="1"/>
    <col min="2" max="2" width="48.140625" style="4" customWidth="1"/>
    <col min="3" max="3" width="93.140625" style="4" customWidth="1"/>
    <col min="4" max="16384" width="9.140625" style="4"/>
  </cols>
  <sheetData>
    <row r="1" spans="1:3" customFormat="1" ht="15">
      <c r="B1" s="94"/>
      <c r="C1" s="95"/>
    </row>
    <row r="2" spans="1:3" s="99" customFormat="1">
      <c r="A2" s="96"/>
      <c r="B2" s="97" t="s">
        <v>97</v>
      </c>
      <c r="C2" s="98" t="s">
        <v>122</v>
      </c>
    </row>
    <row r="3" spans="1:3" s="99" customFormat="1">
      <c r="A3" s="96"/>
      <c r="B3" s="97" t="s">
        <v>98</v>
      </c>
      <c r="C3" s="116" t="s">
        <v>123</v>
      </c>
    </row>
    <row r="4" spans="1:3" s="99" customFormat="1">
      <c r="A4" s="96"/>
      <c r="B4" s="97" t="s">
        <v>99</v>
      </c>
      <c r="C4" s="98" t="s">
        <v>124</v>
      </c>
    </row>
    <row r="5" spans="1:3" s="99" customFormat="1">
      <c r="A5" s="96"/>
      <c r="B5" s="100" t="s">
        <v>100</v>
      </c>
      <c r="C5" s="116" t="s">
        <v>106</v>
      </c>
    </row>
    <row r="6" spans="1:3" s="99" customFormat="1" ht="38.25">
      <c r="A6" s="96"/>
      <c r="B6" s="97" t="s">
        <v>101</v>
      </c>
      <c r="C6" s="98" t="s">
        <v>125</v>
      </c>
    </row>
    <row r="7" spans="1:3" s="99" customFormat="1">
      <c r="A7" s="96"/>
      <c r="B7" s="97" t="s">
        <v>102</v>
      </c>
      <c r="C7" s="116" t="s">
        <v>103</v>
      </c>
    </row>
    <row r="8" spans="1:3" s="99" customFormat="1" ht="25.5">
      <c r="A8" s="96"/>
      <c r="B8" s="97" t="s">
        <v>104</v>
      </c>
      <c r="C8" s="98" t="s">
        <v>128</v>
      </c>
    </row>
    <row r="9" spans="1:3" s="99" customFormat="1">
      <c r="A9" s="96"/>
      <c r="B9" s="97" t="s">
        <v>105</v>
      </c>
      <c r="C9" s="116" t="s">
        <v>106</v>
      </c>
    </row>
    <row r="10" spans="1:3" s="99" customFormat="1">
      <c r="A10" s="96"/>
      <c r="B10" s="97" t="s">
        <v>107</v>
      </c>
      <c r="C10" s="98"/>
    </row>
    <row r="11" spans="1:3" s="99" customFormat="1">
      <c r="A11" s="96"/>
      <c r="B11" s="97" t="s">
        <v>108</v>
      </c>
      <c r="C11" s="116" t="s">
        <v>126</v>
      </c>
    </row>
    <row r="12" spans="1:3" s="99" customFormat="1" ht="76.5">
      <c r="A12" s="96"/>
      <c r="B12" s="97" t="s">
        <v>109</v>
      </c>
      <c r="C12" s="98" t="s">
        <v>110</v>
      </c>
    </row>
    <row r="13" spans="1:3" s="99" customFormat="1">
      <c r="A13" s="96"/>
      <c r="B13" s="97" t="s">
        <v>111</v>
      </c>
      <c r="C13" s="103" t="s">
        <v>120</v>
      </c>
    </row>
    <row r="14" spans="1:3" s="99" customFormat="1">
      <c r="A14" s="96"/>
      <c r="B14" s="97" t="s">
        <v>112</v>
      </c>
      <c r="C14" s="98" t="s">
        <v>133</v>
      </c>
    </row>
    <row r="15" spans="1:3" s="99" customFormat="1">
      <c r="A15" s="96"/>
      <c r="B15" s="97" t="s">
        <v>113</v>
      </c>
      <c r="C15" s="98" t="s">
        <v>119</v>
      </c>
    </row>
    <row r="16" spans="1:3" customFormat="1" ht="15">
      <c r="A16" s="101"/>
      <c r="B16" s="97" t="s">
        <v>114</v>
      </c>
      <c r="C16" s="118" t="s">
        <v>134</v>
      </c>
    </row>
    <row r="17" spans="1:9" customFormat="1" ht="15">
      <c r="A17" s="101"/>
      <c r="B17" s="97" t="s">
        <v>115</v>
      </c>
      <c r="C17" s="103" t="s">
        <v>129</v>
      </c>
    </row>
    <row r="18" spans="1:9" customFormat="1" ht="15">
      <c r="A18" s="101"/>
      <c r="B18" s="97" t="s">
        <v>116</v>
      </c>
      <c r="C18" s="98">
        <v>1446</v>
      </c>
    </row>
    <row r="19" spans="1:9" customFormat="1" ht="15">
      <c r="A19" s="101"/>
      <c r="B19" s="102" t="s">
        <v>117</v>
      </c>
      <c r="C19" s="116" t="s">
        <v>118</v>
      </c>
    </row>
    <row r="25" spans="1:9">
      <c r="E25" s="27"/>
      <c r="F25" s="17"/>
      <c r="G25" s="17"/>
      <c r="H25" s="18"/>
      <c r="I25" s="18"/>
    </row>
  </sheetData>
  <phoneticPr fontId="13" type="noConversion"/>
  <hyperlinks>
    <hyperlink ref="C9" r:id="rId1" xr:uid="{00000000-0004-0000-0100-000000000000}"/>
    <hyperlink ref="C11" r:id="rId2" display="https://stat.gov.kz/region/almaty/spreadsheets/" xr:uid="{00000000-0004-0000-0100-000001000000}"/>
    <hyperlink ref="C3" r:id="rId3" xr:uid="{00000000-0004-0000-0100-000002000000}"/>
    <hyperlink ref="C7" r:id="rId4" xr:uid="{00000000-0004-0000-0100-000003000000}"/>
    <hyperlink ref="C19" r:id="rId5" xr:uid="{00000000-0004-0000-0100-000004000000}"/>
    <hyperlink ref="C16" r:id="rId6" xr:uid="{00000000-0004-0000-0100-000005000000}"/>
  </hyperlinks>
  <pageMargins left="0.78740157480314965" right="0.51181102362204722" top="0.59055118110236227" bottom="0.59055118110236227" header="0" footer="0"/>
  <pageSetup paperSize="9"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8"/>
  <sheetViews>
    <sheetView workbookViewId="0">
      <selection activeCell="B16" sqref="B16"/>
    </sheetView>
  </sheetViews>
  <sheetFormatPr defaultColWidth="118.7109375" defaultRowHeight="12.75"/>
  <cols>
    <col min="1" max="1" width="6.28515625" style="19" customWidth="1"/>
    <col min="2" max="2" width="114.7109375" style="3" customWidth="1"/>
    <col min="3" max="3" width="9.140625" style="20" customWidth="1"/>
    <col min="4" max="254" width="9.140625" style="3" customWidth="1"/>
    <col min="255" max="255" width="7.42578125" style="3" customWidth="1"/>
    <col min="256" max="16384" width="118.7109375" style="3"/>
  </cols>
  <sheetData>
    <row r="2" spans="1:3">
      <c r="B2" s="115" t="s">
        <v>11</v>
      </c>
    </row>
    <row r="3" spans="1:3" ht="17.25" customHeight="1">
      <c r="A3" s="126" t="s">
        <v>48</v>
      </c>
      <c r="B3" s="126"/>
      <c r="C3" s="32"/>
    </row>
    <row r="4" spans="1:3" ht="15.75" customHeight="1">
      <c r="A4" s="127" t="s">
        <v>121</v>
      </c>
      <c r="B4" s="128"/>
      <c r="C4" s="32"/>
    </row>
    <row r="5" spans="1:3" ht="17.25" customHeight="1">
      <c r="A5" s="70" t="s">
        <v>39</v>
      </c>
      <c r="B5" s="69" t="s">
        <v>44</v>
      </c>
      <c r="C5" s="32"/>
    </row>
    <row r="6" spans="1:3" ht="17.25" customHeight="1">
      <c r="A6" s="70" t="s">
        <v>40</v>
      </c>
      <c r="B6" s="69" t="s">
        <v>45</v>
      </c>
      <c r="C6" s="32"/>
    </row>
    <row r="7" spans="1:3" ht="17.25" customHeight="1">
      <c r="A7" s="70" t="s">
        <v>41</v>
      </c>
      <c r="B7" s="69" t="s">
        <v>46</v>
      </c>
      <c r="C7" s="32"/>
    </row>
    <row r="8" spans="1:3" ht="15.75">
      <c r="A8" s="58"/>
      <c r="B8" s="59"/>
      <c r="C8" s="29" t="s">
        <v>24</v>
      </c>
    </row>
  </sheetData>
  <mergeCells count="2">
    <mergeCell ref="A3:B3"/>
    <mergeCell ref="A4:B4"/>
  </mergeCells>
  <phoneticPr fontId="13" type="noConversion"/>
  <hyperlinks>
    <hyperlink ref="A3:B3" location="'Methodologicol explantions'!A1" display="Methodological explanations  . . . . . . . . . . . . . . . . . . . . . . . . . . . . . . . . . . . . . . . . . . . . . . . . . . . . . . . . . . . . . . . . . . . . . . . . . . . . . . . . . . . . . . . . . . . . . . . . . . . . . . . . . . . . . . ." xr:uid="{00000000-0004-0000-0200-000000000000}"/>
    <hyperlink ref="B5" location="'1'!A1" display="Main indicators of mutual trade of the Kyzylorda region in the EAEU countries . . . . . . . . . . . . . . . . . . . . . . . . . . . . . . . . . . . . . . . . . . . . . . . . . . . . . . . . . . . . . . . . . . . . . . . . . . . . . . . . . . . . . . . . ." xr:uid="{00000000-0004-0000-0200-000001000000}"/>
    <hyperlink ref="B6" location="'2'!A1" display="Export of certain goods by EAEU countries . . . . . . . . . . . . . . . . . . . . . . . . . . . . . . . . . . . . . . . . . . . . . . . . . . . . . . . . . . . . . . . . . . . . . . . . . . . . . . . . . . . . . . . . . . . . . . . . . . . . . . . . . . ." xr:uid="{00000000-0004-0000-0200-000002000000}"/>
    <hyperlink ref="B7" location="'3'!A1" display="Import of certain goods by EAEU countries . . . . . . . . . . . . . . . . . . . . . . . . . . . . . . . . . . . . . . . . . . . . . . . . . . . . . . . . . . . . . . . . . . . . . . . . . . . . . . . . . . . . . . . . . . . . . . . . . . . . . . . . . . ." xr:uid="{00000000-0004-0000-0200-000003000000}"/>
  </hyperlinks>
  <pageMargins left="0.78740157480314965" right="0.51181102362204722" top="0.59055118110236227" bottom="0.59055118110236227"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3"/>
  <sheetViews>
    <sheetView zoomScaleSheetLayoutView="118" workbookViewId="0">
      <selection activeCell="C40" sqref="C40"/>
    </sheetView>
  </sheetViews>
  <sheetFormatPr defaultRowHeight="11.25"/>
  <cols>
    <col min="1" max="1" width="17.7109375" style="1" customWidth="1"/>
    <col min="2" max="2" width="13.140625" style="1" customWidth="1"/>
    <col min="3" max="3" width="15.85546875" style="1" customWidth="1"/>
    <col min="4" max="4" width="15.7109375" style="1" customWidth="1"/>
    <col min="5" max="5" width="13.140625" style="1" customWidth="1"/>
    <col min="6" max="6" width="12.7109375" style="1" customWidth="1"/>
    <col min="7" max="7" width="16.7109375" style="1" customWidth="1"/>
    <col min="8" max="8" width="14.28515625" style="1" customWidth="1"/>
    <col min="9" max="9" width="13" style="1" customWidth="1"/>
    <col min="10" max="10" width="16.5703125" style="1" customWidth="1"/>
    <col min="11" max="16384" width="9.140625" style="1"/>
  </cols>
  <sheetData>
    <row r="1" spans="1:13" ht="13.9" customHeight="1">
      <c r="A1" s="130" t="s">
        <v>38</v>
      </c>
      <c r="B1" s="130"/>
      <c r="C1" s="130"/>
      <c r="D1" s="130"/>
      <c r="E1" s="130"/>
      <c r="F1" s="130"/>
      <c r="G1" s="130"/>
      <c r="H1" s="130"/>
      <c r="I1" s="130"/>
      <c r="J1" s="130"/>
      <c r="K1" s="6"/>
    </row>
    <row r="2" spans="1:13" ht="13.9" customHeight="1">
      <c r="A2" s="131" t="s">
        <v>135</v>
      </c>
      <c r="B2" s="131"/>
      <c r="C2" s="131"/>
      <c r="D2" s="131"/>
      <c r="E2" s="131"/>
      <c r="F2" s="131"/>
      <c r="G2" s="131"/>
      <c r="H2" s="131"/>
      <c r="I2" s="131"/>
      <c r="J2" s="131"/>
      <c r="K2" s="6"/>
    </row>
    <row r="3" spans="1:13">
      <c r="A3" s="33"/>
      <c r="B3" s="33"/>
      <c r="C3" s="33"/>
      <c r="D3" s="34"/>
      <c r="E3" s="35"/>
      <c r="F3" s="36"/>
      <c r="G3" s="33"/>
      <c r="H3" s="33"/>
      <c r="I3" s="132" t="s">
        <v>16</v>
      </c>
      <c r="J3" s="132"/>
      <c r="K3" s="6"/>
    </row>
    <row r="4" spans="1:13" ht="11.45" customHeight="1">
      <c r="A4" s="133" t="s">
        <v>5</v>
      </c>
      <c r="B4" s="134" t="s">
        <v>0</v>
      </c>
      <c r="C4" s="135"/>
      <c r="D4" s="133"/>
      <c r="E4" s="134" t="s">
        <v>1</v>
      </c>
      <c r="F4" s="135"/>
      <c r="G4" s="133"/>
      <c r="H4" s="136" t="s">
        <v>2</v>
      </c>
      <c r="I4" s="136"/>
      <c r="J4" s="134"/>
      <c r="K4" s="6"/>
    </row>
    <row r="5" spans="1:13" ht="46.5" customHeight="1">
      <c r="A5" s="133"/>
      <c r="B5" s="38" t="s">
        <v>3</v>
      </c>
      <c r="C5" s="38" t="s">
        <v>51</v>
      </c>
      <c r="D5" s="38" t="s">
        <v>49</v>
      </c>
      <c r="E5" s="38" t="s">
        <v>3</v>
      </c>
      <c r="F5" s="38" t="s">
        <v>53</v>
      </c>
      <c r="G5" s="38" t="s">
        <v>49</v>
      </c>
      <c r="H5" s="38" t="s">
        <v>4</v>
      </c>
      <c r="I5" s="38" t="s">
        <v>52</v>
      </c>
      <c r="J5" s="37" t="s">
        <v>50</v>
      </c>
      <c r="K5" s="6"/>
    </row>
    <row r="6" spans="1:13">
      <c r="A6" s="39" t="s">
        <v>3</v>
      </c>
      <c r="B6" s="89">
        <v>4799785.60525</v>
      </c>
      <c r="C6" s="89">
        <v>100</v>
      </c>
      <c r="D6" s="89">
        <v>100.17752160957326</v>
      </c>
      <c r="E6" s="89">
        <v>1328802.21551</v>
      </c>
      <c r="F6" s="89">
        <v>100</v>
      </c>
      <c r="G6" s="89">
        <v>93.79683397185461</v>
      </c>
      <c r="H6" s="89">
        <v>3470983.38974</v>
      </c>
      <c r="I6" s="89">
        <v>100</v>
      </c>
      <c r="J6" s="89">
        <v>102.85618109371302</v>
      </c>
      <c r="K6" s="6"/>
      <c r="L6" s="6"/>
    </row>
    <row r="7" spans="1:13">
      <c r="A7" s="40" t="s">
        <v>6</v>
      </c>
      <c r="B7" s="91"/>
      <c r="C7" s="91"/>
      <c r="D7" s="91"/>
      <c r="E7" s="91"/>
      <c r="F7" s="91"/>
      <c r="G7" s="91"/>
      <c r="H7" s="91"/>
      <c r="I7" s="91"/>
      <c r="J7" s="91"/>
      <c r="M7" s="6"/>
    </row>
    <row r="8" spans="1:13">
      <c r="A8" s="40" t="s">
        <v>19</v>
      </c>
      <c r="B8" s="90">
        <v>20281.773959999999</v>
      </c>
      <c r="C8" s="90">
        <f>B8/B6*100</f>
        <v>0.42255583119828971</v>
      </c>
      <c r="D8" s="90">
        <v>163.18627407942412</v>
      </c>
      <c r="E8" s="90">
        <v>15061.242399999999</v>
      </c>
      <c r="F8" s="90">
        <f>E8/E6*100</f>
        <v>1.1334450096637918</v>
      </c>
      <c r="G8" s="90">
        <v>275.39347386409975</v>
      </c>
      <c r="H8" s="90">
        <v>5220.5315600000004</v>
      </c>
      <c r="I8" s="90">
        <f>H8/H6*100</f>
        <v>0.15040497097829827</v>
      </c>
      <c r="J8" s="90">
        <v>75.011812906131354</v>
      </c>
    </row>
    <row r="9" spans="1:13">
      <c r="A9" s="40" t="s">
        <v>7</v>
      </c>
      <c r="B9" s="90">
        <v>327025.94365999999</v>
      </c>
      <c r="C9" s="90">
        <f>B9/B6*100</f>
        <v>6.8133448148663014</v>
      </c>
      <c r="D9" s="90">
        <v>144.27888468325318</v>
      </c>
      <c r="E9" s="90">
        <v>84829.366729999994</v>
      </c>
      <c r="F9" s="90">
        <f>E9/E6*100</f>
        <v>6.383897147360047</v>
      </c>
      <c r="G9" s="90">
        <v>153.82970240115182</v>
      </c>
      <c r="H9" s="90">
        <v>242196.57693000001</v>
      </c>
      <c r="I9" s="90">
        <f>H9/H6*100</f>
        <v>6.9777509637734729</v>
      </c>
      <c r="J9" s="90">
        <v>141.20817733657873</v>
      </c>
    </row>
    <row r="10" spans="1:13">
      <c r="A10" s="40" t="s">
        <v>8</v>
      </c>
      <c r="B10" s="43">
        <v>484544.92063999997</v>
      </c>
      <c r="C10" s="43">
        <f>B10/B6*100</f>
        <v>10.095136751733353</v>
      </c>
      <c r="D10" s="43">
        <v>115.49297062454981</v>
      </c>
      <c r="E10" s="43">
        <v>329880.82309999998</v>
      </c>
      <c r="F10" s="43">
        <f>E10/E6*100</f>
        <v>24.825426933337123</v>
      </c>
      <c r="G10" s="43">
        <v>97.487325415440409</v>
      </c>
      <c r="H10" s="43">
        <v>154664.09753999999</v>
      </c>
      <c r="I10" s="43">
        <f>H10/H6*100</f>
        <v>4.4559158075252379</v>
      </c>
      <c r="J10" s="43">
        <v>190.56302449173859</v>
      </c>
    </row>
    <row r="11" spans="1:13">
      <c r="A11" s="41" t="s">
        <v>9</v>
      </c>
      <c r="B11" s="88">
        <v>3967932.9669900001</v>
      </c>
      <c r="C11" s="88">
        <f>B11/B6*100</f>
        <v>82.668962602202058</v>
      </c>
      <c r="D11" s="88">
        <v>96.014388017254788</v>
      </c>
      <c r="E11" s="88">
        <v>899030.78327999997</v>
      </c>
      <c r="F11" s="88">
        <f>E11/E6*100</f>
        <v>67.657230909639026</v>
      </c>
      <c r="G11" s="88">
        <v>88.340855155958266</v>
      </c>
      <c r="H11" s="88">
        <v>3068902.18371</v>
      </c>
      <c r="I11" s="88">
        <f>H11/H6*100</f>
        <v>88.415928257722982</v>
      </c>
      <c r="J11" s="88">
        <v>98.521396679135051</v>
      </c>
    </row>
    <row r="12" spans="1:13" ht="10.15" customHeight="1">
      <c r="A12" s="129" t="s">
        <v>10</v>
      </c>
      <c r="B12" s="129"/>
      <c r="C12" s="129"/>
      <c r="D12" s="129"/>
      <c r="E12" s="129"/>
      <c r="F12" s="129"/>
      <c r="G12" s="129"/>
      <c r="H12" s="129"/>
      <c r="I12" s="129"/>
      <c r="J12" s="129"/>
    </row>
    <row r="13" spans="1:13" s="15" customFormat="1"/>
  </sheetData>
  <mergeCells count="8">
    <mergeCell ref="A12:J12"/>
    <mergeCell ref="A1:J1"/>
    <mergeCell ref="A2:J2"/>
    <mergeCell ref="I3:J3"/>
    <mergeCell ref="A4:A5"/>
    <mergeCell ref="B4:D4"/>
    <mergeCell ref="E4:G4"/>
    <mergeCell ref="H4:J4"/>
  </mergeCells>
  <phoneticPr fontId="13" type="noConversion"/>
  <pageMargins left="0.78740157480314965" right="0.39370078740157483" top="0.39370078740157483" bottom="0.39370078740157483" header="0.19685039370078741" footer="0.19685039370078741"/>
  <pageSetup paperSize="9" scale="90" firstPageNumber="5"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94"/>
  <sheetViews>
    <sheetView zoomScaleSheetLayoutView="100" workbookViewId="0">
      <selection activeCell="L6" sqref="L6"/>
    </sheetView>
  </sheetViews>
  <sheetFormatPr defaultRowHeight="11.25"/>
  <cols>
    <col min="1" max="1" width="10.140625" style="10" customWidth="1"/>
    <col min="2" max="2" width="38" style="11" customWidth="1"/>
    <col min="3" max="3" width="9" style="10" customWidth="1"/>
    <col min="4" max="11" width="11.5703125" style="7" customWidth="1"/>
    <col min="12" max="12" width="11.5703125" style="22" customWidth="1"/>
    <col min="13" max="13" width="11.5703125" style="7" customWidth="1"/>
    <col min="14" max="16384" width="9.140625" style="7"/>
  </cols>
  <sheetData>
    <row r="1" spans="1:13" s="8" customFormat="1" ht="21" customHeight="1">
      <c r="A1" s="138" t="s">
        <v>43</v>
      </c>
      <c r="B1" s="138"/>
      <c r="C1" s="138"/>
      <c r="D1" s="138"/>
      <c r="E1" s="138"/>
      <c r="F1" s="138"/>
      <c r="G1" s="138"/>
      <c r="H1" s="138"/>
      <c r="I1" s="138"/>
      <c r="J1" s="138"/>
      <c r="K1" s="138"/>
      <c r="L1" s="82"/>
      <c r="M1" s="82"/>
    </row>
    <row r="2" spans="1:13" s="8" customFormat="1" ht="13.9" customHeight="1">
      <c r="A2" s="145" t="s">
        <v>135</v>
      </c>
      <c r="B2" s="145"/>
      <c r="C2" s="145"/>
      <c r="D2" s="145"/>
      <c r="E2" s="145"/>
      <c r="F2" s="145"/>
      <c r="G2" s="145"/>
      <c r="H2" s="145"/>
      <c r="I2" s="145"/>
      <c r="J2" s="145"/>
      <c r="K2" s="145"/>
      <c r="L2" s="81"/>
      <c r="M2" s="81"/>
    </row>
    <row r="3" spans="1:13" s="8" customFormat="1" ht="12.75">
      <c r="A3" s="21"/>
      <c r="B3" s="21"/>
      <c r="C3" s="23"/>
      <c r="D3" s="30"/>
      <c r="E3" s="30"/>
      <c r="F3" s="30"/>
      <c r="G3" s="30"/>
      <c r="H3" s="30"/>
      <c r="I3" s="30"/>
      <c r="J3" s="30"/>
      <c r="K3" s="30"/>
      <c r="L3" s="24"/>
    </row>
    <row r="4" spans="1:13" ht="18" customHeight="1">
      <c r="A4" s="139" t="s">
        <v>12</v>
      </c>
      <c r="B4" s="137" t="s">
        <v>13</v>
      </c>
      <c r="C4" s="137" t="s">
        <v>14</v>
      </c>
      <c r="D4" s="146">
        <v>2026</v>
      </c>
      <c r="E4" s="147"/>
      <c r="F4" s="147"/>
      <c r="G4" s="139"/>
      <c r="H4" s="137">
        <v>2025</v>
      </c>
      <c r="I4" s="140"/>
      <c r="J4" s="141" t="s">
        <v>138</v>
      </c>
      <c r="K4" s="142"/>
      <c r="L4" s="7"/>
    </row>
    <row r="5" spans="1:13" ht="13.15" customHeight="1">
      <c r="A5" s="139"/>
      <c r="B5" s="137"/>
      <c r="C5" s="137"/>
      <c r="D5" s="137" t="s">
        <v>136</v>
      </c>
      <c r="E5" s="137"/>
      <c r="F5" s="137" t="s">
        <v>137</v>
      </c>
      <c r="G5" s="137"/>
      <c r="H5" s="137" t="s">
        <v>136</v>
      </c>
      <c r="I5" s="137"/>
      <c r="J5" s="143"/>
      <c r="K5" s="144"/>
      <c r="L5" s="7"/>
    </row>
    <row r="6" spans="1:13" ht="30.6" customHeight="1">
      <c r="A6" s="139"/>
      <c r="B6" s="137"/>
      <c r="C6" s="137"/>
      <c r="D6" s="44" t="s">
        <v>15</v>
      </c>
      <c r="E6" s="61" t="s">
        <v>16</v>
      </c>
      <c r="F6" s="44" t="s">
        <v>15</v>
      </c>
      <c r="G6" s="61" t="s">
        <v>16</v>
      </c>
      <c r="H6" s="44" t="s">
        <v>15</v>
      </c>
      <c r="I6" s="44" t="s">
        <v>16</v>
      </c>
      <c r="J6" s="62" t="s">
        <v>17</v>
      </c>
      <c r="K6" s="53" t="s">
        <v>16</v>
      </c>
      <c r="L6" s="7"/>
    </row>
    <row r="7" spans="1:13" ht="22.5" customHeight="1">
      <c r="A7" s="47" t="s">
        <v>20</v>
      </c>
      <c r="B7" s="48" t="s">
        <v>28</v>
      </c>
      <c r="C7" s="60" t="s">
        <v>79</v>
      </c>
      <c r="D7" s="90">
        <v>26780</v>
      </c>
      <c r="E7" s="90">
        <v>294.66806000000003</v>
      </c>
      <c r="F7" s="90">
        <v>4108</v>
      </c>
      <c r="G7" s="90">
        <v>43.85839</v>
      </c>
      <c r="H7" s="90">
        <v>21904</v>
      </c>
      <c r="I7" s="90">
        <v>578.83253999999999</v>
      </c>
      <c r="J7" s="90">
        <f>D7/H7%</f>
        <v>122.26077428780133</v>
      </c>
      <c r="K7" s="90">
        <f>E7/I7%</f>
        <v>50.907307318970012</v>
      </c>
      <c r="L7" s="7"/>
    </row>
    <row r="8" spans="1:13" ht="12.75" customHeight="1">
      <c r="A8" s="47"/>
      <c r="B8" s="46" t="s">
        <v>9</v>
      </c>
      <c r="C8" s="47"/>
      <c r="D8" s="90">
        <v>26780</v>
      </c>
      <c r="E8" s="90">
        <v>294.66806000000003</v>
      </c>
      <c r="F8" s="90">
        <v>4108</v>
      </c>
      <c r="G8" s="90">
        <v>43.85839</v>
      </c>
      <c r="H8" s="90">
        <v>21904</v>
      </c>
      <c r="I8" s="90">
        <v>578.83253999999999</v>
      </c>
      <c r="J8" s="90">
        <f t="shared" ref="J8:K71" si="0">D8/H8%</f>
        <v>122.26077428780133</v>
      </c>
      <c r="K8" s="90">
        <f t="shared" si="0"/>
        <v>50.907307318970012</v>
      </c>
      <c r="L8" s="7"/>
    </row>
    <row r="9" spans="1:13" ht="21" customHeight="1">
      <c r="A9" s="83" t="s">
        <v>59</v>
      </c>
      <c r="B9" s="47" t="s">
        <v>60</v>
      </c>
      <c r="C9" s="60" t="s">
        <v>56</v>
      </c>
      <c r="D9" s="90">
        <v>335.51709</v>
      </c>
      <c r="E9" s="90">
        <v>1650.6993299999999</v>
      </c>
      <c r="F9" s="90">
        <v>18.516999999999999</v>
      </c>
      <c r="G9" s="90">
        <v>77.837639999999993</v>
      </c>
      <c r="H9" s="90">
        <v>1442.3728000000001</v>
      </c>
      <c r="I9" s="90">
        <v>6179.9733500000002</v>
      </c>
      <c r="J9" s="90">
        <f t="shared" si="0"/>
        <v>23.261468186310779</v>
      </c>
      <c r="K9" s="90">
        <f t="shared" si="0"/>
        <v>26.710460329088633</v>
      </c>
      <c r="L9" s="7"/>
    </row>
    <row r="10" spans="1:13" ht="12.75" customHeight="1">
      <c r="A10" s="47"/>
      <c r="B10" s="46" t="s">
        <v>8</v>
      </c>
      <c r="C10" s="47"/>
      <c r="D10" s="90">
        <v>125.51709</v>
      </c>
      <c r="E10" s="90">
        <v>453.76110000000006</v>
      </c>
      <c r="F10" s="90">
        <v>18.516999999999999</v>
      </c>
      <c r="G10" s="90">
        <v>77.837639999999993</v>
      </c>
      <c r="H10" s="90">
        <v>174.18290000000002</v>
      </c>
      <c r="I10" s="90">
        <v>582.83032000000003</v>
      </c>
      <c r="J10" s="90">
        <f t="shared" si="0"/>
        <v>72.060512254647264</v>
      </c>
      <c r="K10" s="90">
        <f t="shared" si="0"/>
        <v>77.854751962801117</v>
      </c>
      <c r="L10" s="7"/>
    </row>
    <row r="11" spans="1:13" ht="12.75" customHeight="1">
      <c r="A11" s="47"/>
      <c r="B11" s="46" t="s">
        <v>9</v>
      </c>
      <c r="C11" s="47"/>
      <c r="D11" s="90">
        <v>210</v>
      </c>
      <c r="E11" s="90">
        <v>1196.93823</v>
      </c>
      <c r="F11" s="90"/>
      <c r="G11" s="90"/>
      <c r="H11" s="90">
        <v>1268.1899000000001</v>
      </c>
      <c r="I11" s="90">
        <v>5597.1430300000002</v>
      </c>
      <c r="J11" s="90">
        <f t="shared" si="0"/>
        <v>16.55903425819745</v>
      </c>
      <c r="K11" s="90">
        <f t="shared" si="0"/>
        <v>21.384806919968952</v>
      </c>
      <c r="L11" s="7"/>
    </row>
    <row r="12" spans="1:13" ht="47.25" customHeight="1">
      <c r="A12" s="47" t="s">
        <v>21</v>
      </c>
      <c r="B12" s="47" t="s">
        <v>36</v>
      </c>
      <c r="C12" s="60" t="s">
        <v>79</v>
      </c>
      <c r="D12" s="90">
        <v>53659</v>
      </c>
      <c r="E12" s="90">
        <v>248.56236000000001</v>
      </c>
      <c r="F12" s="90">
        <v>3860</v>
      </c>
      <c r="G12" s="90">
        <v>19.54447</v>
      </c>
      <c r="H12" s="90">
        <v>134838</v>
      </c>
      <c r="I12" s="90">
        <v>269.20456000000001</v>
      </c>
      <c r="J12" s="90">
        <f t="shared" si="0"/>
        <v>39.795161601328999</v>
      </c>
      <c r="K12" s="90">
        <f t="shared" si="0"/>
        <v>92.332150688680755</v>
      </c>
      <c r="L12" s="7"/>
    </row>
    <row r="13" spans="1:13" ht="12.75" customHeight="1">
      <c r="A13" s="47"/>
      <c r="B13" s="46" t="s">
        <v>9</v>
      </c>
      <c r="C13" s="47"/>
      <c r="D13" s="90">
        <v>53659</v>
      </c>
      <c r="E13" s="90">
        <v>248.56236000000001</v>
      </c>
      <c r="F13" s="90">
        <v>3860</v>
      </c>
      <c r="G13" s="90">
        <v>19.54447</v>
      </c>
      <c r="H13" s="90">
        <v>134838</v>
      </c>
      <c r="I13" s="90">
        <v>269.20456000000001</v>
      </c>
      <c r="J13" s="90">
        <f t="shared" si="0"/>
        <v>39.795161601328999</v>
      </c>
      <c r="K13" s="90">
        <f t="shared" si="0"/>
        <v>92.332150688680755</v>
      </c>
      <c r="L13" s="7"/>
    </row>
    <row r="14" spans="1:13" ht="21" customHeight="1">
      <c r="A14" s="83" t="s">
        <v>62</v>
      </c>
      <c r="B14" s="83" t="s">
        <v>66</v>
      </c>
      <c r="C14" s="60" t="s">
        <v>56</v>
      </c>
      <c r="D14" s="90">
        <v>572.62199999999996</v>
      </c>
      <c r="E14" s="90">
        <v>627.17088000000001</v>
      </c>
      <c r="F14" s="90">
        <v>88.977999999999994</v>
      </c>
      <c r="G14" s="90">
        <v>89.944999999999993</v>
      </c>
      <c r="H14" s="90">
        <v>424.16800000000001</v>
      </c>
      <c r="I14" s="90">
        <v>485.90875</v>
      </c>
      <c r="J14" s="90">
        <f t="shared" si="0"/>
        <v>134.99886837290885</v>
      </c>
      <c r="K14" s="90">
        <f t="shared" si="0"/>
        <v>129.07174032161387</v>
      </c>
      <c r="L14" s="7"/>
    </row>
    <row r="15" spans="1:13" ht="21" customHeight="1">
      <c r="A15" s="83"/>
      <c r="B15" s="46" t="s">
        <v>7</v>
      </c>
      <c r="C15" s="60"/>
      <c r="D15" s="90">
        <v>20.411999999999999</v>
      </c>
      <c r="E15" s="90">
        <v>15.503119999999999</v>
      </c>
      <c r="H15" s="90">
        <v>40.823999999999998</v>
      </c>
      <c r="I15" s="90">
        <v>37.158999999999999</v>
      </c>
      <c r="J15" s="90">
        <f t="shared" si="0"/>
        <v>50</v>
      </c>
      <c r="K15" s="90">
        <f t="shared" si="0"/>
        <v>41.721036626389299</v>
      </c>
      <c r="L15" s="7"/>
    </row>
    <row r="16" spans="1:13" ht="12.75" customHeight="1">
      <c r="A16" s="47"/>
      <c r="B16" s="46" t="s">
        <v>8</v>
      </c>
      <c r="C16" s="47"/>
      <c r="D16" s="90">
        <v>78.805999999999997</v>
      </c>
      <c r="E16" s="90">
        <v>120.96776</v>
      </c>
      <c r="F16" s="90">
        <v>4.5359999999999996</v>
      </c>
      <c r="G16" s="90">
        <v>5.2</v>
      </c>
      <c r="H16" s="90">
        <v>31.751999999999999</v>
      </c>
      <c r="I16" s="90">
        <v>34.723999999999997</v>
      </c>
      <c r="J16" s="90">
        <f t="shared" si="0"/>
        <v>248.19223985890653</v>
      </c>
      <c r="K16" s="90">
        <f t="shared" si="0"/>
        <v>348.36931229121069</v>
      </c>
      <c r="L16" s="7"/>
    </row>
    <row r="17" spans="1:12" ht="12.75" customHeight="1">
      <c r="A17" s="47"/>
      <c r="B17" s="46" t="s">
        <v>9</v>
      </c>
      <c r="C17" s="47"/>
      <c r="D17" s="90">
        <v>473.404</v>
      </c>
      <c r="E17" s="90">
        <v>490.7</v>
      </c>
      <c r="F17" s="90">
        <v>84.441999999999993</v>
      </c>
      <c r="G17" s="90">
        <v>84.745000000000005</v>
      </c>
      <c r="H17" s="90">
        <v>351.59199999999998</v>
      </c>
      <c r="I17" s="90">
        <v>414.02575000000002</v>
      </c>
      <c r="J17" s="90">
        <f t="shared" si="0"/>
        <v>134.6458394957792</v>
      </c>
      <c r="K17" s="90">
        <f t="shared" si="0"/>
        <v>118.51919838319233</v>
      </c>
      <c r="L17" s="7"/>
    </row>
    <row r="18" spans="1:12" ht="15.75" customHeight="1">
      <c r="A18" s="83" t="s">
        <v>63</v>
      </c>
      <c r="B18" s="47" t="s">
        <v>67</v>
      </c>
      <c r="C18" s="60" t="s">
        <v>56</v>
      </c>
      <c r="D18" s="90">
        <v>632.65300000000002</v>
      </c>
      <c r="E18" s="90">
        <v>511.47082</v>
      </c>
      <c r="F18" s="90">
        <v>123.71599999999999</v>
      </c>
      <c r="G18" s="90">
        <v>92.776150000000001</v>
      </c>
      <c r="H18" s="90">
        <v>369.89109999999999</v>
      </c>
      <c r="I18" s="90">
        <v>308.36437000000001</v>
      </c>
      <c r="J18" s="90">
        <f t="shared" si="0"/>
        <v>171.03763783448699</v>
      </c>
      <c r="K18" s="90">
        <f t="shared" si="0"/>
        <v>165.86573215316673</v>
      </c>
      <c r="L18" s="7"/>
    </row>
    <row r="19" spans="1:12" ht="12.75" customHeight="1">
      <c r="A19" s="47"/>
      <c r="B19" s="46" t="s">
        <v>8</v>
      </c>
      <c r="C19" s="47"/>
      <c r="D19" s="90">
        <v>310.22300000000001</v>
      </c>
      <c r="E19" s="90">
        <v>273.85185999999999</v>
      </c>
      <c r="F19" s="90">
        <v>59.036000000000001</v>
      </c>
      <c r="G19" s="90">
        <v>50.297190000000001</v>
      </c>
      <c r="H19" s="90">
        <v>104.7379</v>
      </c>
      <c r="I19" s="90">
        <v>101.27253</v>
      </c>
      <c r="J19" s="90">
        <f t="shared" si="0"/>
        <v>296.18982240430637</v>
      </c>
      <c r="K19" s="90">
        <f t="shared" si="0"/>
        <v>270.41080142858084</v>
      </c>
      <c r="L19" s="7"/>
    </row>
    <row r="20" spans="1:12" ht="12.75" customHeight="1">
      <c r="A20" s="47"/>
      <c r="B20" s="46" t="s">
        <v>9</v>
      </c>
      <c r="C20" s="47"/>
      <c r="D20" s="90">
        <v>322.43</v>
      </c>
      <c r="E20" s="90">
        <v>237.61895999999999</v>
      </c>
      <c r="F20" s="90">
        <v>64.680000000000007</v>
      </c>
      <c r="G20" s="90">
        <v>42.478960000000001</v>
      </c>
      <c r="H20" s="90">
        <v>265.15320000000003</v>
      </c>
      <c r="I20" s="90">
        <v>207.09183999999999</v>
      </c>
      <c r="J20" s="90">
        <f t="shared" si="0"/>
        <v>121.60139873854057</v>
      </c>
      <c r="K20" s="90">
        <f t="shared" si="0"/>
        <v>114.7408608663673</v>
      </c>
      <c r="L20" s="7"/>
    </row>
    <row r="21" spans="1:12" ht="21" customHeight="1">
      <c r="A21" s="83" t="s">
        <v>64</v>
      </c>
      <c r="B21" s="83" t="s">
        <v>68</v>
      </c>
      <c r="C21" s="60" t="s">
        <v>56</v>
      </c>
      <c r="D21" s="90">
        <v>511.56</v>
      </c>
      <c r="E21" s="90">
        <v>194.57262</v>
      </c>
      <c r="F21" s="90">
        <v>96.76</v>
      </c>
      <c r="G21" s="90">
        <v>43.456249999999997</v>
      </c>
      <c r="H21" s="90">
        <v>451.06200000000001</v>
      </c>
      <c r="I21" s="90">
        <v>183.70836</v>
      </c>
      <c r="J21" s="90">
        <f t="shared" si="0"/>
        <v>113.41234686140707</v>
      </c>
      <c r="K21" s="90">
        <f t="shared" si="0"/>
        <v>105.91386260266</v>
      </c>
      <c r="L21" s="7"/>
    </row>
    <row r="22" spans="1:12" ht="21" customHeight="1">
      <c r="A22" s="83"/>
      <c r="B22" s="46" t="s">
        <v>7</v>
      </c>
      <c r="C22" s="60"/>
      <c r="D22" s="90">
        <v>142</v>
      </c>
      <c r="E22" s="90">
        <v>63.82987</v>
      </c>
      <c r="F22" s="90">
        <v>41</v>
      </c>
      <c r="G22" s="90">
        <v>18.62087</v>
      </c>
      <c r="J22" s="90"/>
      <c r="K22" s="90"/>
      <c r="L22" s="7"/>
    </row>
    <row r="23" spans="1:12" ht="21" customHeight="1">
      <c r="A23" s="83"/>
      <c r="B23" s="46" t="s">
        <v>8</v>
      </c>
      <c r="C23" s="60"/>
      <c r="D23" s="90">
        <v>329.56</v>
      </c>
      <c r="E23" s="90">
        <v>114.54080999999999</v>
      </c>
      <c r="F23" s="90">
        <v>35.76</v>
      </c>
      <c r="G23" s="90">
        <v>17.038440000000001</v>
      </c>
      <c r="H23" s="90">
        <v>451.06200000000001</v>
      </c>
      <c r="I23" s="90">
        <v>183.70836</v>
      </c>
      <c r="J23" s="90">
        <f t="shared" si="0"/>
        <v>73.063126576834222</v>
      </c>
      <c r="K23" s="90">
        <f t="shared" si="0"/>
        <v>62.349263800515118</v>
      </c>
      <c r="L23" s="7"/>
    </row>
    <row r="24" spans="1:12" ht="21" customHeight="1">
      <c r="A24" s="83"/>
      <c r="B24" s="46" t="s">
        <v>9</v>
      </c>
      <c r="C24" s="60"/>
      <c r="D24" s="90">
        <v>40</v>
      </c>
      <c r="E24" s="90">
        <v>16.20194</v>
      </c>
      <c r="F24" s="117">
        <v>20</v>
      </c>
      <c r="G24" s="117">
        <v>7.7969400000000002</v>
      </c>
      <c r="H24" s="90"/>
      <c r="I24" s="90"/>
      <c r="J24" s="90"/>
      <c r="K24" s="90"/>
      <c r="L24" s="7"/>
    </row>
    <row r="25" spans="1:12" ht="37.5" customHeight="1">
      <c r="A25" s="47" t="s">
        <v>22</v>
      </c>
      <c r="B25" s="47" t="s">
        <v>29</v>
      </c>
      <c r="C25" s="47" t="s">
        <v>30</v>
      </c>
      <c r="D25" s="90">
        <v>6679919</v>
      </c>
      <c r="E25" s="90">
        <v>1063.14886</v>
      </c>
      <c r="F25" s="90">
        <v>1250308</v>
      </c>
      <c r="G25" s="90">
        <v>186.88243</v>
      </c>
      <c r="H25" s="90">
        <v>6387297.5</v>
      </c>
      <c r="I25" s="90">
        <v>1302.9316200000001</v>
      </c>
      <c r="J25" s="90">
        <f t="shared" si="0"/>
        <v>104.58130375170407</v>
      </c>
      <c r="K25" s="90">
        <f t="shared" si="0"/>
        <v>81.596673507701041</v>
      </c>
      <c r="L25" s="7"/>
    </row>
    <row r="26" spans="1:12" ht="12.75" customHeight="1">
      <c r="A26" s="47"/>
      <c r="B26" s="46" t="s">
        <v>8</v>
      </c>
      <c r="C26" s="47"/>
      <c r="D26" s="90">
        <v>6630695</v>
      </c>
      <c r="E26" s="90">
        <v>1055.45616</v>
      </c>
      <c r="F26" s="90">
        <v>1225564</v>
      </c>
      <c r="G26" s="90">
        <v>182.89377999999999</v>
      </c>
      <c r="H26" s="90">
        <v>6342038.9000000004</v>
      </c>
      <c r="I26" s="90">
        <v>1292.3280500000001</v>
      </c>
      <c r="J26" s="90">
        <f t="shared" si="0"/>
        <v>104.55147160954814</v>
      </c>
      <c r="K26" s="90">
        <f t="shared" si="0"/>
        <v>81.670916297142966</v>
      </c>
      <c r="L26" s="7"/>
    </row>
    <row r="27" spans="1:12" ht="12.75" customHeight="1">
      <c r="A27" s="47"/>
      <c r="B27" s="46" t="s">
        <v>9</v>
      </c>
      <c r="C27" s="47"/>
      <c r="D27" s="90">
        <v>49224</v>
      </c>
      <c r="E27" s="90">
        <v>7.6927000000000003</v>
      </c>
      <c r="F27" s="90">
        <v>24744</v>
      </c>
      <c r="G27" s="90">
        <v>3.9886499999999998</v>
      </c>
      <c r="H27" s="90">
        <v>45258.6</v>
      </c>
      <c r="I27" s="90">
        <v>10.603569999999999</v>
      </c>
      <c r="J27" s="90">
        <f t="shared" si="0"/>
        <v>108.7616497196113</v>
      </c>
      <c r="K27" s="90">
        <f t="shared" si="0"/>
        <v>72.548207820573637</v>
      </c>
      <c r="L27" s="7"/>
    </row>
    <row r="28" spans="1:12" ht="29.25" customHeight="1">
      <c r="A28" s="47" t="s">
        <v>23</v>
      </c>
      <c r="B28" s="47" t="s">
        <v>32</v>
      </c>
      <c r="C28" s="47" t="s">
        <v>30</v>
      </c>
      <c r="D28" s="90">
        <v>3865186.6</v>
      </c>
      <c r="E28" s="90">
        <v>3448.6780600000002</v>
      </c>
      <c r="F28" s="90">
        <v>914185.4</v>
      </c>
      <c r="G28" s="90">
        <v>871.46172000000001</v>
      </c>
      <c r="H28" s="90">
        <v>4184097.2</v>
      </c>
      <c r="I28" s="90">
        <v>3594.0712400000002</v>
      </c>
      <c r="J28" s="90">
        <f t="shared" si="0"/>
        <v>92.378030797181282</v>
      </c>
      <c r="K28" s="90">
        <f t="shared" si="0"/>
        <v>95.954638339333528</v>
      </c>
      <c r="L28" s="7"/>
    </row>
    <row r="29" spans="1:12" ht="12.75" customHeight="1">
      <c r="A29" s="47"/>
      <c r="B29" s="46" t="s">
        <v>7</v>
      </c>
      <c r="C29" s="47"/>
      <c r="D29" s="90">
        <v>136498.29999999999</v>
      </c>
      <c r="E29" s="90">
        <v>99.585419999999999</v>
      </c>
      <c r="F29" s="90"/>
      <c r="G29" s="90"/>
      <c r="H29" s="90">
        <v>969446.6</v>
      </c>
      <c r="I29" s="90">
        <v>742.14567999999997</v>
      </c>
      <c r="J29" s="90">
        <f t="shared" si="0"/>
        <v>14.080022561325192</v>
      </c>
      <c r="K29" s="90">
        <f t="shared" si="0"/>
        <v>13.41858110660969</v>
      </c>
      <c r="L29" s="7"/>
    </row>
    <row r="30" spans="1:12" ht="12.75" customHeight="1">
      <c r="A30" s="47"/>
      <c r="B30" s="46" t="s">
        <v>8</v>
      </c>
      <c r="C30" s="47"/>
      <c r="D30" s="90">
        <v>3713828.3</v>
      </c>
      <c r="E30" s="90">
        <v>3292.15364</v>
      </c>
      <c r="F30" s="90">
        <v>914185.4</v>
      </c>
      <c r="G30" s="90">
        <v>871.46172000000001</v>
      </c>
      <c r="H30" s="90">
        <v>3168226.6</v>
      </c>
      <c r="I30" s="90">
        <v>2706.2715600000001</v>
      </c>
      <c r="J30" s="90">
        <f t="shared" si="0"/>
        <v>117.22104410082284</v>
      </c>
      <c r="K30" s="90">
        <f t="shared" si="0"/>
        <v>121.64904988322753</v>
      </c>
      <c r="L30" s="7"/>
    </row>
    <row r="31" spans="1:12" ht="12.75" customHeight="1">
      <c r="A31" s="47"/>
      <c r="B31" s="46" t="s">
        <v>9</v>
      </c>
      <c r="C31" s="47"/>
      <c r="D31" s="90">
        <v>14860</v>
      </c>
      <c r="E31" s="90">
        <v>56.939</v>
      </c>
      <c r="F31" s="90"/>
      <c r="G31" s="90"/>
      <c r="H31" s="90">
        <v>46424</v>
      </c>
      <c r="I31" s="90">
        <v>145.654</v>
      </c>
      <c r="J31" s="90">
        <f t="shared" si="0"/>
        <v>32.009305531621571</v>
      </c>
      <c r="K31" s="90">
        <f t="shared" si="0"/>
        <v>39.091957653068235</v>
      </c>
      <c r="L31" s="7"/>
    </row>
    <row r="32" spans="1:12" ht="33.75">
      <c r="A32" s="47" t="s">
        <v>25</v>
      </c>
      <c r="B32" s="47" t="s">
        <v>33</v>
      </c>
      <c r="C32" s="47" t="s">
        <v>37</v>
      </c>
      <c r="D32" s="90">
        <v>7913.9</v>
      </c>
      <c r="E32" s="90">
        <v>88.093999999999994</v>
      </c>
      <c r="F32" s="90">
        <v>4002.3</v>
      </c>
      <c r="G32" s="90">
        <v>49.664999999999999</v>
      </c>
      <c r="H32" s="90">
        <v>5965.3</v>
      </c>
      <c r="I32" s="90">
        <v>127.72557999999999</v>
      </c>
      <c r="J32" s="90">
        <f t="shared" si="0"/>
        <v>132.66558261948268</v>
      </c>
      <c r="K32" s="90">
        <f t="shared" si="0"/>
        <v>68.971305512959901</v>
      </c>
      <c r="L32" s="7"/>
    </row>
    <row r="33" spans="1:12" ht="12.75" customHeight="1">
      <c r="A33" s="47"/>
      <c r="B33" s="46" t="s">
        <v>9</v>
      </c>
      <c r="C33" s="47"/>
      <c r="D33" s="90">
        <v>7913.9</v>
      </c>
      <c r="E33" s="90">
        <v>88.093999999999994</v>
      </c>
      <c r="F33" s="90">
        <v>4002.3</v>
      </c>
      <c r="G33" s="90">
        <v>49.664999999999999</v>
      </c>
      <c r="H33" s="90">
        <v>5965.3</v>
      </c>
      <c r="I33" s="90">
        <v>127.72557999999999</v>
      </c>
      <c r="J33" s="90">
        <f t="shared" si="0"/>
        <v>132.66558261948268</v>
      </c>
      <c r="K33" s="90">
        <f t="shared" si="0"/>
        <v>68.971305512959901</v>
      </c>
      <c r="L33" s="7"/>
    </row>
    <row r="34" spans="1:12" ht="56.25">
      <c r="A34" s="83" t="s">
        <v>71</v>
      </c>
      <c r="B34" s="83" t="s">
        <v>72</v>
      </c>
      <c r="C34" s="60" t="s">
        <v>56</v>
      </c>
      <c r="D34" s="90">
        <v>130771.52799</v>
      </c>
      <c r="E34" s="90">
        <v>51027.514450000002</v>
      </c>
      <c r="F34" s="90">
        <v>29576.690060000001</v>
      </c>
      <c r="G34" s="90">
        <v>10218.49309</v>
      </c>
      <c r="H34" s="90">
        <v>178724.92936000001</v>
      </c>
      <c r="I34" s="90">
        <v>76136.797749999998</v>
      </c>
      <c r="J34" s="90">
        <f t="shared" si="0"/>
        <v>73.169159142086457</v>
      </c>
      <c r="K34" s="90">
        <f t="shared" si="0"/>
        <v>67.020830870181967</v>
      </c>
      <c r="L34" s="7"/>
    </row>
    <row r="35" spans="1:12">
      <c r="A35" s="83"/>
      <c r="B35" s="46" t="s">
        <v>19</v>
      </c>
      <c r="C35" s="60"/>
      <c r="D35" s="90">
        <v>36.177160000000001</v>
      </c>
      <c r="E35" s="90">
        <v>34.368299999999998</v>
      </c>
      <c r="F35" s="90"/>
      <c r="G35" s="90"/>
      <c r="J35" s="90"/>
      <c r="K35" s="90"/>
      <c r="L35" s="7"/>
    </row>
    <row r="36" spans="1:12" ht="12.75" customHeight="1">
      <c r="A36" s="47"/>
      <c r="B36" s="46" t="s">
        <v>7</v>
      </c>
      <c r="C36" s="47"/>
      <c r="D36" s="90">
        <v>52.47186</v>
      </c>
      <c r="E36" s="90">
        <v>248.09376</v>
      </c>
      <c r="H36" s="90">
        <v>1.8226500000000001</v>
      </c>
      <c r="I36" s="90">
        <v>107.5466</v>
      </c>
      <c r="J36" s="90">
        <f t="shared" si="0"/>
        <v>2878.8774586453792</v>
      </c>
      <c r="K36" s="90">
        <f t="shared" si="0"/>
        <v>230.68489380417418</v>
      </c>
      <c r="L36" s="7"/>
    </row>
    <row r="37" spans="1:12" ht="12.75" customHeight="1">
      <c r="A37" s="47"/>
      <c r="B37" s="46" t="s">
        <v>8</v>
      </c>
      <c r="C37" s="47"/>
      <c r="D37" s="90">
        <v>126375.76461</v>
      </c>
      <c r="E37" s="90">
        <v>43297.075270000001</v>
      </c>
      <c r="F37" s="90">
        <v>28505.732</v>
      </c>
      <c r="G37" s="90">
        <v>8650.9012700000003</v>
      </c>
      <c r="H37" s="90">
        <v>171435.71862</v>
      </c>
      <c r="I37" s="90">
        <v>64923.04855</v>
      </c>
      <c r="J37" s="90">
        <f t="shared" si="0"/>
        <v>73.716122653600138</v>
      </c>
      <c r="K37" s="90">
        <f t="shared" si="0"/>
        <v>66.689837025528902</v>
      </c>
      <c r="L37" s="7"/>
    </row>
    <row r="38" spans="1:12" ht="12.75" customHeight="1">
      <c r="A38" s="47"/>
      <c r="B38" s="46" t="s">
        <v>9</v>
      </c>
      <c r="C38" s="47"/>
      <c r="D38" s="90">
        <v>4307.1143599999996</v>
      </c>
      <c r="E38" s="90">
        <v>7447.9771199999996</v>
      </c>
      <c r="F38" s="90">
        <v>1070.9580599999999</v>
      </c>
      <c r="G38" s="90">
        <v>1567.5918200000001</v>
      </c>
      <c r="H38" s="90">
        <v>7287.3880900000004</v>
      </c>
      <c r="I38" s="90">
        <v>11106.202600000001</v>
      </c>
      <c r="J38" s="90">
        <f t="shared" si="0"/>
        <v>59.103677570162169</v>
      </c>
      <c r="K38" s="90">
        <f t="shared" si="0"/>
        <v>67.061419535062313</v>
      </c>
      <c r="L38" s="7"/>
    </row>
    <row r="39" spans="1:12" ht="46.5" customHeight="1">
      <c r="A39" s="47" t="s">
        <v>26</v>
      </c>
      <c r="B39" s="47" t="s">
        <v>34</v>
      </c>
      <c r="C39" s="47" t="s">
        <v>31</v>
      </c>
      <c r="D39" s="90">
        <v>1236531</v>
      </c>
      <c r="E39" s="90">
        <v>2374.2950999999998</v>
      </c>
      <c r="F39" s="90">
        <v>1231552</v>
      </c>
      <c r="G39" s="90">
        <v>2356.6688300000001</v>
      </c>
      <c r="H39" s="90">
        <v>560856.80000000005</v>
      </c>
      <c r="I39" s="90">
        <v>1039.0735500000001</v>
      </c>
      <c r="J39" s="90">
        <f t="shared" si="0"/>
        <v>220.47178531133079</v>
      </c>
      <c r="K39" s="90">
        <f t="shared" si="0"/>
        <v>228.50115855610028</v>
      </c>
      <c r="L39" s="7"/>
    </row>
    <row r="40" spans="1:12" ht="12.75" customHeight="1">
      <c r="A40" s="47"/>
      <c r="B40" s="46" t="s">
        <v>7</v>
      </c>
      <c r="C40" s="47"/>
      <c r="D40" s="90">
        <v>14000</v>
      </c>
      <c r="E40" s="90">
        <v>27.5</v>
      </c>
      <c r="F40" s="90">
        <v>14000</v>
      </c>
      <c r="G40" s="90">
        <v>27.5</v>
      </c>
      <c r="H40" s="90">
        <v>24000</v>
      </c>
      <c r="I40" s="90">
        <v>43.7</v>
      </c>
      <c r="J40" s="90">
        <f t="shared" si="0"/>
        <v>58.333333333333336</v>
      </c>
      <c r="K40" s="90">
        <f t="shared" si="0"/>
        <v>62.929061784897016</v>
      </c>
      <c r="L40" s="7"/>
    </row>
    <row r="41" spans="1:12" ht="12.75" customHeight="1">
      <c r="A41" s="47"/>
      <c r="B41" s="46" t="s">
        <v>8</v>
      </c>
      <c r="C41" s="47"/>
      <c r="D41" s="90">
        <v>5441</v>
      </c>
      <c r="E41" s="90">
        <v>21.342269999999999</v>
      </c>
      <c r="F41" s="90">
        <v>462</v>
      </c>
      <c r="G41" s="90">
        <v>3.7160000000000002</v>
      </c>
      <c r="H41" s="90">
        <v>3856.8</v>
      </c>
      <c r="I41" s="90">
        <v>12.541550000000001</v>
      </c>
      <c r="J41" s="90">
        <f t="shared" si="0"/>
        <v>141.07550300767474</v>
      </c>
      <c r="K41" s="90">
        <f t="shared" si="0"/>
        <v>170.17250658810113</v>
      </c>
      <c r="L41" s="7"/>
    </row>
    <row r="42" spans="1:12" ht="12.75" customHeight="1">
      <c r="A42" s="47"/>
      <c r="B42" s="46" t="s">
        <v>9</v>
      </c>
      <c r="C42" s="47"/>
      <c r="D42" s="90">
        <v>1217090</v>
      </c>
      <c r="E42" s="90">
        <v>2325.4528300000002</v>
      </c>
      <c r="F42" s="90">
        <v>1217090</v>
      </c>
      <c r="G42" s="90">
        <v>2325.4528300000002</v>
      </c>
      <c r="H42" s="90">
        <v>533000</v>
      </c>
      <c r="I42" s="90">
        <v>982.83199999999999</v>
      </c>
      <c r="J42" s="90">
        <f t="shared" si="0"/>
        <v>228.34709193245777</v>
      </c>
      <c r="K42" s="90">
        <f t="shared" si="0"/>
        <v>236.60735812427762</v>
      </c>
      <c r="L42" s="7"/>
    </row>
    <row r="43" spans="1:12" ht="52.5" customHeight="1">
      <c r="A43" s="47" t="s">
        <v>27</v>
      </c>
      <c r="B43" s="47" t="s">
        <v>35</v>
      </c>
      <c r="C43" s="47" t="s">
        <v>31</v>
      </c>
      <c r="D43" s="90">
        <v>49107.6</v>
      </c>
      <c r="E43" s="90">
        <v>340.03242</v>
      </c>
      <c r="F43" s="90"/>
      <c r="G43" s="90"/>
      <c r="H43" s="90">
        <v>14502.6</v>
      </c>
      <c r="I43" s="90">
        <v>68.042490000000001</v>
      </c>
      <c r="J43" s="90">
        <f t="shared" si="0"/>
        <v>338.61238674444581</v>
      </c>
      <c r="K43" s="90">
        <f t="shared" si="0"/>
        <v>499.73541532651143</v>
      </c>
      <c r="L43" s="7"/>
    </row>
    <row r="44" spans="1:12" ht="12.75" customHeight="1">
      <c r="A44" s="47"/>
      <c r="B44" s="46" t="s">
        <v>8</v>
      </c>
      <c r="C44" s="47"/>
      <c r="D44" s="90">
        <v>6707.6</v>
      </c>
      <c r="E44" s="90">
        <v>6.1616</v>
      </c>
      <c r="F44" s="90"/>
      <c r="G44" s="90"/>
      <c r="H44" s="90">
        <v>102.6</v>
      </c>
      <c r="I44" s="90">
        <v>3.4054899999999999</v>
      </c>
      <c r="J44" s="90">
        <f t="shared" si="0"/>
        <v>6537.6218323586745</v>
      </c>
      <c r="K44" s="90">
        <f t="shared" si="0"/>
        <v>180.93137845067818</v>
      </c>
      <c r="L44" s="7"/>
    </row>
    <row r="45" spans="1:12" ht="12.75" customHeight="1">
      <c r="A45" s="47"/>
      <c r="B45" s="46" t="s">
        <v>9</v>
      </c>
      <c r="C45" s="47"/>
      <c r="D45" s="90">
        <v>42400</v>
      </c>
      <c r="E45" s="90">
        <v>333.87081999999998</v>
      </c>
      <c r="F45" s="90"/>
      <c r="G45" s="90"/>
      <c r="H45" s="90">
        <v>14400</v>
      </c>
      <c r="I45" s="90">
        <v>64.637</v>
      </c>
      <c r="J45" s="90">
        <f t="shared" si="0"/>
        <v>294.44444444444446</v>
      </c>
      <c r="K45" s="90">
        <f t="shared" si="0"/>
        <v>516.53204820768292</v>
      </c>
      <c r="L45" s="7"/>
    </row>
    <row r="46" spans="1:12" ht="33" customHeight="1">
      <c r="A46" s="47" t="s">
        <v>73</v>
      </c>
      <c r="B46" s="47" t="s">
        <v>74</v>
      </c>
      <c r="C46" s="60" t="s">
        <v>56</v>
      </c>
      <c r="D46" s="90">
        <v>736.76730999999995</v>
      </c>
      <c r="E46" s="90">
        <v>61229.803099999997</v>
      </c>
      <c r="F46" s="90">
        <v>91.694469999999995</v>
      </c>
      <c r="G46" s="90">
        <v>10006.54249</v>
      </c>
      <c r="H46" s="90">
        <v>803.82479000000001</v>
      </c>
      <c r="I46" s="90">
        <v>30357.651259999999</v>
      </c>
      <c r="J46" s="90">
        <f t="shared" si="0"/>
        <v>91.657699434723824</v>
      </c>
      <c r="K46" s="90">
        <f t="shared" si="0"/>
        <v>201.69479705657571</v>
      </c>
      <c r="L46" s="7"/>
    </row>
    <row r="47" spans="1:12" ht="12.75" customHeight="1">
      <c r="A47" s="47"/>
      <c r="B47" s="46" t="s">
        <v>19</v>
      </c>
      <c r="C47" s="47"/>
      <c r="D47" s="90">
        <v>32.553139999999999</v>
      </c>
      <c r="E47" s="90">
        <v>6129.7027600000001</v>
      </c>
      <c r="F47" s="90">
        <v>3.14784</v>
      </c>
      <c r="G47" s="90">
        <v>126.91394</v>
      </c>
      <c r="H47" s="90">
        <v>32.407179999999997</v>
      </c>
      <c r="I47" s="90">
        <v>639.03398000000004</v>
      </c>
      <c r="J47" s="90">
        <f t="shared" si="0"/>
        <v>100.45039401762203</v>
      </c>
      <c r="K47" s="90">
        <f t="shared" si="0"/>
        <v>959.21389970530197</v>
      </c>
      <c r="L47" s="7"/>
    </row>
    <row r="48" spans="1:12" ht="12.75" customHeight="1">
      <c r="A48" s="47"/>
      <c r="B48" s="46" t="s">
        <v>7</v>
      </c>
      <c r="C48" s="47"/>
      <c r="D48" s="90">
        <v>127.18334</v>
      </c>
      <c r="E48" s="90">
        <v>5047.0883800000001</v>
      </c>
      <c r="F48" s="90">
        <v>11.816929999999999</v>
      </c>
      <c r="G48" s="90">
        <v>490.44695999999999</v>
      </c>
      <c r="H48" s="90">
        <v>112.86582</v>
      </c>
      <c r="I48" s="90">
        <v>2560.7714299999998</v>
      </c>
      <c r="J48" s="90">
        <f t="shared" si="0"/>
        <v>112.68543479327931</v>
      </c>
      <c r="K48" s="90">
        <f t="shared" si="0"/>
        <v>197.09249802119203</v>
      </c>
      <c r="L48" s="7"/>
    </row>
    <row r="49" spans="1:12" ht="12.75" customHeight="1">
      <c r="A49" s="47"/>
      <c r="B49" s="46" t="s">
        <v>8</v>
      </c>
      <c r="C49" s="47"/>
      <c r="D49" s="90">
        <v>58.872140000000002</v>
      </c>
      <c r="E49" s="90">
        <v>2768.2774800000002</v>
      </c>
      <c r="F49" s="90">
        <v>5.4671500000000002</v>
      </c>
      <c r="G49" s="90">
        <v>418.77701000000002</v>
      </c>
      <c r="H49" s="90">
        <v>67.83502</v>
      </c>
      <c r="I49" s="90">
        <v>2141.2006299999998</v>
      </c>
      <c r="J49" s="90">
        <f t="shared" si="0"/>
        <v>86.787237624460047</v>
      </c>
      <c r="K49" s="90">
        <f t="shared" si="0"/>
        <v>129.28622573775351</v>
      </c>
      <c r="L49" s="7"/>
    </row>
    <row r="50" spans="1:12" ht="12.75" customHeight="1">
      <c r="A50" s="47"/>
      <c r="B50" s="46" t="s">
        <v>9</v>
      </c>
      <c r="C50" s="47"/>
      <c r="D50" s="90">
        <v>518.15868999999998</v>
      </c>
      <c r="E50" s="90">
        <v>47284.734479999999</v>
      </c>
      <c r="F50" s="90">
        <v>71.262550000000005</v>
      </c>
      <c r="G50" s="90">
        <v>8970.4045800000004</v>
      </c>
      <c r="H50" s="90">
        <v>590.71677</v>
      </c>
      <c r="I50" s="90">
        <v>25016.645219999999</v>
      </c>
      <c r="J50" s="90">
        <f t="shared" si="0"/>
        <v>87.716942588239036</v>
      </c>
      <c r="K50" s="90">
        <f t="shared" si="0"/>
        <v>189.01309134047031</v>
      </c>
      <c r="L50" s="7"/>
    </row>
    <row r="51" spans="1:12" ht="21.75" customHeight="1">
      <c r="A51" s="47" t="s">
        <v>75</v>
      </c>
      <c r="B51" s="47" t="s">
        <v>76</v>
      </c>
      <c r="C51" s="60" t="s">
        <v>56</v>
      </c>
      <c r="D51" s="90">
        <v>7946.0391799999998</v>
      </c>
      <c r="E51" s="90">
        <v>16609.23561</v>
      </c>
      <c r="F51" s="90">
        <v>1232.46579</v>
      </c>
      <c r="G51" s="90">
        <v>2327.8067500000002</v>
      </c>
      <c r="H51" s="90">
        <v>6161.4961000000003</v>
      </c>
      <c r="I51" s="90">
        <v>6251.90931</v>
      </c>
      <c r="J51" s="90">
        <f t="shared" si="0"/>
        <v>128.96282089669748</v>
      </c>
      <c r="K51" s="90">
        <f t="shared" si="0"/>
        <v>265.66661137315828</v>
      </c>
      <c r="L51" s="7"/>
    </row>
    <row r="52" spans="1:12" ht="12.75" customHeight="1">
      <c r="A52" s="47"/>
      <c r="B52" s="46" t="s">
        <v>7</v>
      </c>
      <c r="C52" s="47"/>
      <c r="D52" s="90">
        <v>0.83557000000000003</v>
      </c>
      <c r="E52" s="90">
        <v>42.51247</v>
      </c>
      <c r="F52" s="90"/>
      <c r="G52" s="90"/>
      <c r="H52" s="90">
        <v>0.15662000000000001</v>
      </c>
      <c r="I52" s="90">
        <v>0.87856000000000001</v>
      </c>
      <c r="J52" s="90">
        <f t="shared" si="0"/>
        <v>533.50146852253863</v>
      </c>
      <c r="K52" s="90">
        <f t="shared" si="0"/>
        <v>4838.8806683664179</v>
      </c>
      <c r="L52" s="7"/>
    </row>
    <row r="53" spans="1:12" ht="12.75" customHeight="1">
      <c r="A53" s="47"/>
      <c r="B53" s="46" t="s">
        <v>8</v>
      </c>
      <c r="C53" s="47"/>
      <c r="D53" s="90">
        <v>6265.2158399999998</v>
      </c>
      <c r="E53" s="90">
        <v>9550.9595499999996</v>
      </c>
      <c r="F53" s="90">
        <v>967.00323000000003</v>
      </c>
      <c r="G53" s="90">
        <v>1327.3829699999999</v>
      </c>
      <c r="H53" s="90">
        <v>5938.9870600000004</v>
      </c>
      <c r="I53" s="90">
        <v>3978.9863</v>
      </c>
      <c r="J53" s="90">
        <f t="shared" si="0"/>
        <v>105.49300371770805</v>
      </c>
      <c r="K53" s="90">
        <f t="shared" si="0"/>
        <v>240.03499459146167</v>
      </c>
      <c r="L53" s="7"/>
    </row>
    <row r="54" spans="1:12" ht="12.75" customHeight="1">
      <c r="A54" s="47"/>
      <c r="B54" s="46" t="s">
        <v>9</v>
      </c>
      <c r="C54" s="47"/>
      <c r="D54" s="90">
        <v>1679.98777</v>
      </c>
      <c r="E54" s="90">
        <v>7015.7635899999996</v>
      </c>
      <c r="F54" s="90">
        <v>265.46256</v>
      </c>
      <c r="G54" s="90">
        <v>1000.42378</v>
      </c>
      <c r="H54" s="90">
        <v>222.35242</v>
      </c>
      <c r="I54" s="90">
        <v>2272.0444499999999</v>
      </c>
      <c r="J54" s="90">
        <f t="shared" si="0"/>
        <v>755.55182624052395</v>
      </c>
      <c r="K54" s="90">
        <f t="shared" si="0"/>
        <v>308.78637035468211</v>
      </c>
      <c r="L54" s="7"/>
    </row>
    <row r="55" spans="1:12" ht="33" customHeight="1">
      <c r="A55" s="47" t="s">
        <v>77</v>
      </c>
      <c r="B55" s="47" t="s">
        <v>78</v>
      </c>
      <c r="C55" s="60" t="s">
        <v>79</v>
      </c>
      <c r="D55" s="90">
        <v>374769</v>
      </c>
      <c r="E55" s="90">
        <v>3728.8073100000001</v>
      </c>
      <c r="F55" s="90">
        <v>103433</v>
      </c>
      <c r="G55" s="90">
        <v>681.70312999999999</v>
      </c>
      <c r="H55" s="90">
        <v>127771</v>
      </c>
      <c r="I55" s="90">
        <v>2282.5794700000001</v>
      </c>
      <c r="J55" s="90">
        <f t="shared" si="0"/>
        <v>293.31303660455035</v>
      </c>
      <c r="K55" s="90">
        <f t="shared" si="0"/>
        <v>163.35936421963873</v>
      </c>
      <c r="L55" s="7"/>
    </row>
    <row r="56" spans="1:12" ht="12.75" customHeight="1">
      <c r="A56" s="47"/>
      <c r="B56" s="46" t="s">
        <v>19</v>
      </c>
      <c r="C56" s="45"/>
      <c r="D56" s="90">
        <v>4682</v>
      </c>
      <c r="E56" s="90">
        <v>82.738669999999999</v>
      </c>
      <c r="F56" s="90">
        <v>932</v>
      </c>
      <c r="G56" s="90">
        <v>11.74109</v>
      </c>
      <c r="H56" s="90">
        <v>5181</v>
      </c>
      <c r="I56" s="90">
        <v>102.1016</v>
      </c>
      <c r="J56" s="90">
        <f t="shared" si="0"/>
        <v>90.368654699864891</v>
      </c>
      <c r="K56" s="90">
        <f t="shared" si="0"/>
        <v>81.035625298722039</v>
      </c>
      <c r="L56" s="7"/>
    </row>
    <row r="57" spans="1:12" ht="12.75" customHeight="1">
      <c r="A57" s="47"/>
      <c r="B57" s="46" t="s">
        <v>7</v>
      </c>
      <c r="C57" s="45"/>
      <c r="D57" s="90">
        <v>293100</v>
      </c>
      <c r="E57" s="90">
        <v>2570.9976499999998</v>
      </c>
      <c r="F57" s="90">
        <v>83032</v>
      </c>
      <c r="G57" s="90">
        <v>568.33984999999996</v>
      </c>
      <c r="H57" s="90">
        <v>28026</v>
      </c>
      <c r="I57" s="90">
        <v>704.37243999999998</v>
      </c>
      <c r="J57" s="90">
        <f t="shared" si="0"/>
        <v>1045.8146007278956</v>
      </c>
      <c r="K57" s="90">
        <f t="shared" si="0"/>
        <v>365.00542951396562</v>
      </c>
      <c r="L57" s="7"/>
    </row>
    <row r="58" spans="1:12" ht="12.75" customHeight="1">
      <c r="A58" s="47"/>
      <c r="B58" s="46" t="s">
        <v>8</v>
      </c>
      <c r="C58" s="45"/>
      <c r="D58" s="90">
        <v>8302</v>
      </c>
      <c r="E58" s="90">
        <v>146.56406000000001</v>
      </c>
      <c r="F58" s="90">
        <v>304</v>
      </c>
      <c r="G58" s="90">
        <v>2.8881100000000002</v>
      </c>
      <c r="H58" s="90">
        <v>12013</v>
      </c>
      <c r="I58" s="90">
        <v>226.00380000000001</v>
      </c>
      <c r="J58" s="90">
        <f t="shared" si="0"/>
        <v>69.108465828685596</v>
      </c>
      <c r="K58" s="90">
        <f t="shared" si="0"/>
        <v>64.85026357963892</v>
      </c>
      <c r="L58" s="7"/>
    </row>
    <row r="59" spans="1:12" ht="12.75" customHeight="1">
      <c r="A59" s="47"/>
      <c r="B59" s="46" t="s">
        <v>9</v>
      </c>
      <c r="C59" s="45"/>
      <c r="D59" s="90">
        <v>68685</v>
      </c>
      <c r="E59" s="90">
        <v>928.50693000000001</v>
      </c>
      <c r="F59" s="90">
        <v>19165</v>
      </c>
      <c r="G59" s="90">
        <v>98.734080000000006</v>
      </c>
      <c r="H59" s="90">
        <v>82551</v>
      </c>
      <c r="I59" s="90">
        <v>1250.1016299999999</v>
      </c>
      <c r="J59" s="90">
        <f t="shared" si="0"/>
        <v>83.203110804230107</v>
      </c>
      <c r="K59" s="90">
        <f t="shared" si="0"/>
        <v>74.274515584784908</v>
      </c>
      <c r="L59" s="7"/>
    </row>
    <row r="60" spans="1:12" ht="41.25" customHeight="1">
      <c r="A60" s="47" t="s">
        <v>80</v>
      </c>
      <c r="B60" s="47" t="s">
        <v>82</v>
      </c>
      <c r="C60" s="60" t="s">
        <v>81</v>
      </c>
      <c r="D60" s="90">
        <v>67478</v>
      </c>
      <c r="E60" s="90">
        <v>4711.0889200000001</v>
      </c>
      <c r="F60" s="90">
        <v>9979</v>
      </c>
      <c r="G60" s="90">
        <v>626.94335999999998</v>
      </c>
      <c r="H60" s="90">
        <v>97542</v>
      </c>
      <c r="I60" s="90">
        <v>5569.23549</v>
      </c>
      <c r="J60" s="90">
        <f t="shared" si="0"/>
        <v>69.178405199811365</v>
      </c>
      <c r="K60" s="90">
        <f t="shared" si="0"/>
        <v>84.591303931376771</v>
      </c>
      <c r="L60" s="7"/>
    </row>
    <row r="61" spans="1:12" ht="12.75" customHeight="1">
      <c r="A61" s="47"/>
      <c r="B61" s="46" t="s">
        <v>19</v>
      </c>
      <c r="C61" s="47"/>
      <c r="D61" s="90">
        <v>3765</v>
      </c>
      <c r="E61" s="90">
        <v>235.33295000000001</v>
      </c>
      <c r="F61" s="90">
        <v>476</v>
      </c>
      <c r="G61" s="90">
        <v>29.75956</v>
      </c>
      <c r="H61" s="90">
        <v>4278</v>
      </c>
      <c r="I61" s="90">
        <v>244.06809999999999</v>
      </c>
      <c r="J61" s="90">
        <f t="shared" si="0"/>
        <v>88.008415147265069</v>
      </c>
      <c r="K61" s="90">
        <f t="shared" si="0"/>
        <v>96.421019379427321</v>
      </c>
      <c r="L61" s="7"/>
    </row>
    <row r="62" spans="1:12" ht="12.75" customHeight="1">
      <c r="A62" s="47"/>
      <c r="B62" s="46" t="s">
        <v>7</v>
      </c>
      <c r="C62" s="47"/>
      <c r="D62" s="90">
        <v>28985</v>
      </c>
      <c r="E62" s="90">
        <v>2183.1735800000001</v>
      </c>
      <c r="F62" s="90">
        <v>3845</v>
      </c>
      <c r="G62" s="90">
        <v>255.61855</v>
      </c>
      <c r="H62" s="90">
        <v>21915</v>
      </c>
      <c r="I62" s="90">
        <v>1498.66499</v>
      </c>
      <c r="J62" s="90">
        <f t="shared" si="0"/>
        <v>132.26100844170659</v>
      </c>
      <c r="K62" s="90">
        <f t="shared" si="0"/>
        <v>145.67455665992438</v>
      </c>
      <c r="L62" s="7"/>
    </row>
    <row r="63" spans="1:12" ht="12.75" customHeight="1">
      <c r="A63" s="47"/>
      <c r="B63" s="46" t="s">
        <v>8</v>
      </c>
      <c r="C63" s="47"/>
      <c r="D63" s="90">
        <v>4951</v>
      </c>
      <c r="E63" s="90">
        <v>299.23845</v>
      </c>
      <c r="F63" s="90">
        <v>217</v>
      </c>
      <c r="G63" s="90">
        <v>39.541449999999998</v>
      </c>
      <c r="H63" s="90">
        <v>3015</v>
      </c>
      <c r="I63" s="90">
        <v>159.11600000000001</v>
      </c>
      <c r="J63" s="90">
        <f t="shared" si="0"/>
        <v>164.21227197346602</v>
      </c>
      <c r="K63" s="90">
        <f t="shared" si="0"/>
        <v>188.06307976570551</v>
      </c>
      <c r="L63" s="7"/>
    </row>
    <row r="64" spans="1:12" ht="12.75" customHeight="1">
      <c r="A64" s="47"/>
      <c r="B64" s="46" t="s">
        <v>9</v>
      </c>
      <c r="C64" s="47"/>
      <c r="D64" s="90">
        <v>29777</v>
      </c>
      <c r="E64" s="90">
        <v>1993.34394</v>
      </c>
      <c r="F64" s="90">
        <v>5441</v>
      </c>
      <c r="G64" s="90">
        <v>302.02379999999999</v>
      </c>
      <c r="H64" s="90">
        <v>68334</v>
      </c>
      <c r="I64" s="90">
        <v>3667.3863999999999</v>
      </c>
      <c r="J64" s="90">
        <f t="shared" si="0"/>
        <v>43.575672432464074</v>
      </c>
      <c r="K64" s="90">
        <f t="shared" si="0"/>
        <v>54.353256586216276</v>
      </c>
      <c r="L64" s="7"/>
    </row>
    <row r="65" spans="1:12" ht="12.75" customHeight="1">
      <c r="A65" s="47" t="s">
        <v>83</v>
      </c>
      <c r="B65" s="47" t="s">
        <v>84</v>
      </c>
      <c r="C65" s="60" t="s">
        <v>56</v>
      </c>
      <c r="D65" s="90">
        <v>1959.80044</v>
      </c>
      <c r="E65" s="90">
        <v>3777.9526599999999</v>
      </c>
      <c r="F65" s="90">
        <v>135.97059999999999</v>
      </c>
      <c r="G65" s="90">
        <v>254.16717</v>
      </c>
      <c r="H65" s="90">
        <v>2551.37095</v>
      </c>
      <c r="I65" s="90">
        <v>27070.931250000001</v>
      </c>
      <c r="J65" s="90">
        <f t="shared" si="0"/>
        <v>76.813622103834021</v>
      </c>
      <c r="K65" s="90">
        <f t="shared" si="0"/>
        <v>13.955754329655726</v>
      </c>
      <c r="L65" s="7"/>
    </row>
    <row r="66" spans="1:12" ht="12.75" customHeight="1">
      <c r="A66" s="47"/>
      <c r="B66" s="46" t="s">
        <v>7</v>
      </c>
      <c r="C66" s="60"/>
      <c r="D66" s="90">
        <v>3.1629999999999998</v>
      </c>
      <c r="E66" s="90">
        <v>17.213760000000001</v>
      </c>
      <c r="F66" s="90">
        <v>0.57999999999999996</v>
      </c>
      <c r="G66" s="90">
        <v>4.8160699999999999</v>
      </c>
      <c r="H66" s="90"/>
      <c r="I66" s="90"/>
      <c r="J66" s="90"/>
      <c r="K66" s="90"/>
      <c r="L66" s="7"/>
    </row>
    <row r="67" spans="1:12" ht="12.75" customHeight="1">
      <c r="A67" s="47"/>
      <c r="B67" s="46" t="s">
        <v>8</v>
      </c>
      <c r="C67" s="47"/>
      <c r="D67" s="90">
        <v>1780.60661</v>
      </c>
      <c r="E67" s="90">
        <v>3170.9683500000001</v>
      </c>
      <c r="F67" s="90">
        <v>101.6546</v>
      </c>
      <c r="G67" s="90">
        <v>203.86500000000001</v>
      </c>
      <c r="H67" s="90">
        <v>669.86351999999999</v>
      </c>
      <c r="I67" s="90">
        <v>1607.0983000000001</v>
      </c>
      <c r="J67" s="90">
        <f t="shared" si="0"/>
        <v>265.81632777972447</v>
      </c>
      <c r="K67" s="90">
        <f t="shared" si="0"/>
        <v>197.3101676481146</v>
      </c>
      <c r="L67" s="7"/>
    </row>
    <row r="68" spans="1:12" ht="12.75" customHeight="1">
      <c r="A68" s="47"/>
      <c r="B68" s="46" t="s">
        <v>9</v>
      </c>
      <c r="C68" s="47"/>
      <c r="D68" s="90">
        <v>176.03083000000001</v>
      </c>
      <c r="E68" s="90">
        <v>589.77054999999996</v>
      </c>
      <c r="F68" s="90">
        <v>33.735999999999997</v>
      </c>
      <c r="G68" s="90">
        <v>45.4861</v>
      </c>
      <c r="H68" s="90">
        <v>1881.5074300000001</v>
      </c>
      <c r="I68" s="90">
        <v>25463.83295</v>
      </c>
      <c r="J68" s="90">
        <f t="shared" si="0"/>
        <v>9.3558402796208995</v>
      </c>
      <c r="K68" s="90">
        <f t="shared" si="0"/>
        <v>2.3161106623580796</v>
      </c>
      <c r="L68" s="7"/>
    </row>
    <row r="69" spans="1:12" ht="55.5" customHeight="1">
      <c r="A69" s="47" t="s">
        <v>85</v>
      </c>
      <c r="B69" s="47" t="s">
        <v>86</v>
      </c>
      <c r="C69" s="60" t="s">
        <v>79</v>
      </c>
      <c r="D69" s="90">
        <v>333596</v>
      </c>
      <c r="E69" s="90">
        <v>31042.488229999999</v>
      </c>
      <c r="F69" s="90">
        <v>31107</v>
      </c>
      <c r="G69" s="90">
        <v>2529.14581</v>
      </c>
      <c r="H69" s="90">
        <v>531057</v>
      </c>
      <c r="I69" s="90">
        <v>46614.401879999998</v>
      </c>
      <c r="J69" s="90">
        <f t="shared" si="0"/>
        <v>62.817362354700158</v>
      </c>
      <c r="K69" s="90">
        <f t="shared" si="0"/>
        <v>66.594200457431683</v>
      </c>
      <c r="L69" s="7"/>
    </row>
    <row r="70" spans="1:12" ht="12.75" customHeight="1">
      <c r="A70" s="47"/>
      <c r="B70" s="46" t="s">
        <v>7</v>
      </c>
      <c r="C70" s="47"/>
      <c r="D70" s="90">
        <v>9193</v>
      </c>
      <c r="E70" s="90">
        <v>901.06313999999998</v>
      </c>
      <c r="F70" s="90">
        <v>253</v>
      </c>
      <c r="G70" s="90">
        <v>122.34448999999999</v>
      </c>
      <c r="H70" s="90">
        <v>623</v>
      </c>
      <c r="I70" s="90">
        <v>179.84088</v>
      </c>
      <c r="J70" s="90">
        <f t="shared" si="0"/>
        <v>1475.6019261637239</v>
      </c>
      <c r="K70" s="90">
        <f t="shared" si="0"/>
        <v>501.03354698887148</v>
      </c>
      <c r="L70" s="7"/>
    </row>
    <row r="71" spans="1:12" ht="12.75" customHeight="1">
      <c r="A71" s="47"/>
      <c r="B71" s="46" t="s">
        <v>8</v>
      </c>
      <c r="C71" s="47"/>
      <c r="D71" s="90">
        <v>6196</v>
      </c>
      <c r="E71" s="90">
        <v>1519.7243000000001</v>
      </c>
      <c r="F71" s="90">
        <v>392</v>
      </c>
      <c r="G71" s="90">
        <v>112.52364</v>
      </c>
      <c r="H71" s="90">
        <v>11330</v>
      </c>
      <c r="I71" s="90">
        <v>1771.1371799999999</v>
      </c>
      <c r="J71" s="90">
        <f t="shared" si="0"/>
        <v>54.686672550750224</v>
      </c>
      <c r="K71" s="90">
        <f t="shared" si="0"/>
        <v>85.805002410936922</v>
      </c>
      <c r="L71" s="7"/>
    </row>
    <row r="72" spans="1:12" ht="12.75" customHeight="1">
      <c r="A72" s="47"/>
      <c r="B72" s="46" t="s">
        <v>9</v>
      </c>
      <c r="C72" s="47"/>
      <c r="D72" s="90">
        <v>318207</v>
      </c>
      <c r="E72" s="90">
        <v>28621.700789999999</v>
      </c>
      <c r="F72" s="90">
        <v>30462</v>
      </c>
      <c r="G72" s="90">
        <v>2294.2776800000001</v>
      </c>
      <c r="H72" s="90">
        <v>519104</v>
      </c>
      <c r="I72" s="90">
        <v>44663.423820000004</v>
      </c>
      <c r="J72" s="90">
        <f t="shared" ref="J72:K90" si="1">D72/H72%</f>
        <v>61.299277216126249</v>
      </c>
      <c r="K72" s="90">
        <f t="shared" si="1"/>
        <v>64.083087103553808</v>
      </c>
      <c r="L72" s="7"/>
    </row>
    <row r="73" spans="1:12" ht="39" customHeight="1">
      <c r="A73" s="47" t="s">
        <v>88</v>
      </c>
      <c r="B73" s="84" t="s">
        <v>87</v>
      </c>
      <c r="C73" s="60" t="s">
        <v>56</v>
      </c>
      <c r="D73" s="90">
        <v>4169.99575</v>
      </c>
      <c r="E73" s="90">
        <v>6075.46191</v>
      </c>
      <c r="F73" s="90">
        <v>1128.4549299999999</v>
      </c>
      <c r="G73" s="90">
        <v>1712.6892400000002</v>
      </c>
      <c r="H73" s="90">
        <v>6064.2400699999998</v>
      </c>
      <c r="I73" s="90">
        <v>9444.5023199999996</v>
      </c>
      <c r="J73" s="90">
        <f t="shared" si="1"/>
        <v>68.763698367238291</v>
      </c>
      <c r="K73" s="90">
        <f t="shared" si="1"/>
        <v>64.328026021385952</v>
      </c>
      <c r="L73" s="7"/>
    </row>
    <row r="74" spans="1:12" ht="12.75" customHeight="1">
      <c r="A74" s="47"/>
      <c r="B74" s="46" t="s">
        <v>19</v>
      </c>
      <c r="C74" s="60"/>
      <c r="D74" s="90">
        <v>8.4169999999999995E-2</v>
      </c>
      <c r="E74" s="90">
        <v>15.89015</v>
      </c>
      <c r="F74" s="90">
        <v>1.8839999999999999E-2</v>
      </c>
      <c r="G74" s="90">
        <v>3.8448500000000001</v>
      </c>
      <c r="H74" s="90"/>
      <c r="I74" s="90"/>
      <c r="J74" s="90"/>
      <c r="K74" s="90"/>
      <c r="L74" s="7"/>
    </row>
    <row r="75" spans="1:12" ht="12.75" customHeight="1">
      <c r="A75" s="47"/>
      <c r="B75" s="46" t="s">
        <v>8</v>
      </c>
      <c r="C75" s="47"/>
      <c r="D75" s="90">
        <v>3078.2082100000002</v>
      </c>
      <c r="E75" s="90">
        <v>4732.5924599999998</v>
      </c>
      <c r="F75" s="90">
        <v>664.45209</v>
      </c>
      <c r="G75" s="90">
        <v>1122.3026199999999</v>
      </c>
      <c r="H75" s="90">
        <v>2443.9526999999998</v>
      </c>
      <c r="I75" s="90">
        <v>3353.8890099999999</v>
      </c>
      <c r="J75" s="90">
        <f t="shared" si="1"/>
        <v>125.95203704228811</v>
      </c>
      <c r="K75" s="90">
        <f t="shared" si="1"/>
        <v>141.10760510825611</v>
      </c>
      <c r="L75" s="7"/>
    </row>
    <row r="76" spans="1:12" ht="12.75" customHeight="1">
      <c r="A76" s="47"/>
      <c r="B76" s="46" t="s">
        <v>9</v>
      </c>
      <c r="C76" s="47"/>
      <c r="D76" s="90">
        <v>1091.7033700000002</v>
      </c>
      <c r="E76" s="90">
        <v>1326.9793</v>
      </c>
      <c r="F76" s="90">
        <v>463.98400000000004</v>
      </c>
      <c r="G76" s="90">
        <v>586.54177000000004</v>
      </c>
      <c r="H76" s="90">
        <v>3620.28737</v>
      </c>
      <c r="I76" s="90">
        <v>6090.6133099999997</v>
      </c>
      <c r="J76" s="90">
        <f t="shared" si="1"/>
        <v>30.155157821076514</v>
      </c>
      <c r="K76" s="90">
        <f t="shared" si="1"/>
        <v>21.787285326771141</v>
      </c>
      <c r="L76" s="7"/>
    </row>
    <row r="77" spans="1:12" ht="12.75" customHeight="1">
      <c r="A77" s="83" t="s">
        <v>89</v>
      </c>
      <c r="B77" s="84" t="s">
        <v>90</v>
      </c>
      <c r="C77" s="60" t="s">
        <v>56</v>
      </c>
      <c r="D77" s="90">
        <v>3699.5420199999999</v>
      </c>
      <c r="E77" s="90">
        <v>9818.3438600000009</v>
      </c>
      <c r="F77" s="90">
        <v>1003.20625</v>
      </c>
      <c r="G77" s="90">
        <v>1923.48434</v>
      </c>
      <c r="H77" s="90">
        <v>1965.9420499999999</v>
      </c>
      <c r="I77" s="90">
        <v>4784.5748600000006</v>
      </c>
      <c r="J77" s="90">
        <f t="shared" si="1"/>
        <v>188.18164146801783</v>
      </c>
      <c r="K77" s="90">
        <f t="shared" si="1"/>
        <v>205.20828176570737</v>
      </c>
      <c r="L77" s="7"/>
    </row>
    <row r="78" spans="1:12" ht="12.75" customHeight="1">
      <c r="A78" s="83"/>
      <c r="B78" s="46" t="s">
        <v>19</v>
      </c>
      <c r="C78" s="60"/>
      <c r="D78" s="90">
        <v>16.763999999999999</v>
      </c>
      <c r="E78" s="90">
        <v>25.93008</v>
      </c>
      <c r="F78" s="90">
        <v>16.763999999999999</v>
      </c>
      <c r="G78" s="90">
        <v>25.93008</v>
      </c>
      <c r="J78" s="90"/>
      <c r="K78" s="90"/>
      <c r="L78" s="7"/>
    </row>
    <row r="79" spans="1:12" ht="12.75" customHeight="1">
      <c r="A79" s="83"/>
      <c r="B79" s="46" t="s">
        <v>7</v>
      </c>
      <c r="C79" s="60"/>
      <c r="D79" s="90">
        <v>217.66206</v>
      </c>
      <c r="E79" s="90">
        <v>2906.0460200000002</v>
      </c>
      <c r="F79" s="90">
        <v>34.221800000000002</v>
      </c>
      <c r="G79" s="90">
        <v>317.33886999999999</v>
      </c>
      <c r="H79" s="90">
        <v>54.8977</v>
      </c>
      <c r="I79" s="90">
        <v>777.99693000000002</v>
      </c>
      <c r="J79" s="90">
        <f t="shared" si="1"/>
        <v>396.48666519726686</v>
      </c>
      <c r="K79" s="90">
        <f t="shared" si="1"/>
        <v>373.52924001898054</v>
      </c>
      <c r="L79" s="7"/>
    </row>
    <row r="80" spans="1:12" ht="12.75" customHeight="1">
      <c r="A80" s="47"/>
      <c r="B80" s="46" t="s">
        <v>8</v>
      </c>
      <c r="C80" s="45"/>
      <c r="D80" s="90">
        <v>1752.7512400000001</v>
      </c>
      <c r="E80" s="90">
        <v>2599.89327</v>
      </c>
      <c r="F80" s="90">
        <v>541.05724999999995</v>
      </c>
      <c r="G80" s="90">
        <v>648.47428000000002</v>
      </c>
      <c r="H80" s="90">
        <v>675.81335000000001</v>
      </c>
      <c r="I80" s="90">
        <v>1163.5375100000001</v>
      </c>
      <c r="J80" s="90">
        <f t="shared" si="1"/>
        <v>259.35433799879803</v>
      </c>
      <c r="K80" s="90">
        <f t="shared" si="1"/>
        <v>223.44731026333648</v>
      </c>
      <c r="L80" s="7"/>
    </row>
    <row r="81" spans="1:13" ht="12.75" customHeight="1">
      <c r="A81" s="47"/>
      <c r="B81" s="46" t="s">
        <v>9</v>
      </c>
      <c r="C81" s="45"/>
      <c r="D81" s="90">
        <v>1712.36472</v>
      </c>
      <c r="E81" s="90">
        <v>4286.4744900000005</v>
      </c>
      <c r="F81" s="90">
        <v>411.16320000000002</v>
      </c>
      <c r="G81" s="90">
        <v>931.74111000000005</v>
      </c>
      <c r="H81" s="90">
        <v>1235.231</v>
      </c>
      <c r="I81" s="90">
        <v>2843.0404199999998</v>
      </c>
      <c r="J81" s="90">
        <f t="shared" si="1"/>
        <v>138.62708432673728</v>
      </c>
      <c r="K81" s="90">
        <f t="shared" si="1"/>
        <v>150.77078960418018</v>
      </c>
      <c r="L81" s="7"/>
    </row>
    <row r="82" spans="1:13" ht="29.25" customHeight="1">
      <c r="A82" s="83" t="s">
        <v>91</v>
      </c>
      <c r="B82" s="84" t="s">
        <v>92</v>
      </c>
      <c r="C82" s="60" t="s">
        <v>56</v>
      </c>
      <c r="D82" s="90">
        <v>13173.011229999998</v>
      </c>
      <c r="E82" s="90">
        <v>15551.742170000001</v>
      </c>
      <c r="F82" s="90">
        <v>866.74310999999989</v>
      </c>
      <c r="G82" s="90">
        <v>2914.5640699999999</v>
      </c>
      <c r="H82" s="90">
        <v>3136.71713</v>
      </c>
      <c r="I82" s="90">
        <v>10372.40733</v>
      </c>
      <c r="J82" s="90">
        <f t="shared" si="1"/>
        <v>419.9617206158465</v>
      </c>
      <c r="K82" s="90">
        <f t="shared" si="1"/>
        <v>149.93377790920212</v>
      </c>
      <c r="L82" s="7"/>
    </row>
    <row r="83" spans="1:13" ht="12.75" customHeight="1">
      <c r="A83" s="47"/>
      <c r="B83" s="46" t="s">
        <v>7</v>
      </c>
      <c r="C83" s="47"/>
      <c r="D83" s="90">
        <v>706.91318000000001</v>
      </c>
      <c r="E83" s="90">
        <v>2161.1825899999999</v>
      </c>
      <c r="F83" s="90">
        <v>135.774</v>
      </c>
      <c r="G83" s="90">
        <v>411.33600000000001</v>
      </c>
      <c r="H83" s="90">
        <v>677.21069999999997</v>
      </c>
      <c r="I83" s="90">
        <v>1884.8534</v>
      </c>
      <c r="J83" s="90">
        <f t="shared" si="1"/>
        <v>104.38600276103139</v>
      </c>
      <c r="K83" s="90">
        <f t="shared" si="1"/>
        <v>114.66051365055765</v>
      </c>
      <c r="L83" s="7"/>
    </row>
    <row r="84" spans="1:13" ht="12.75" customHeight="1">
      <c r="A84" s="47"/>
      <c r="B84" s="46" t="s">
        <v>8</v>
      </c>
      <c r="C84" s="47"/>
      <c r="D84" s="90">
        <v>11532.41984</v>
      </c>
      <c r="E84" s="90">
        <v>5260.2182400000002</v>
      </c>
      <c r="F84" s="90">
        <v>399.15460999999999</v>
      </c>
      <c r="G84" s="90">
        <v>762.71727999999996</v>
      </c>
      <c r="H84" s="90">
        <v>1948.5518400000001</v>
      </c>
      <c r="I84" s="90">
        <v>4691.6185599999999</v>
      </c>
      <c r="J84" s="90">
        <f t="shared" si="1"/>
        <v>591.84567755713397</v>
      </c>
      <c r="K84" s="90">
        <f t="shared" si="1"/>
        <v>112.11947801655897</v>
      </c>
      <c r="L84" s="7"/>
    </row>
    <row r="85" spans="1:13" ht="12.75" customHeight="1">
      <c r="A85" s="47"/>
      <c r="B85" s="46" t="s">
        <v>9</v>
      </c>
      <c r="C85" s="47"/>
      <c r="D85" s="90">
        <v>933.67821000000004</v>
      </c>
      <c r="E85" s="90">
        <v>8130.3413400000009</v>
      </c>
      <c r="F85" s="90">
        <v>331.81450000000001</v>
      </c>
      <c r="G85" s="90">
        <v>1740.51079</v>
      </c>
      <c r="H85" s="90">
        <v>510.95459</v>
      </c>
      <c r="I85" s="90">
        <v>3795.9353700000001</v>
      </c>
      <c r="J85" s="90">
        <f t="shared" si="1"/>
        <v>182.73213085335041</v>
      </c>
      <c r="K85" s="90">
        <f t="shared" si="1"/>
        <v>214.18545226706536</v>
      </c>
      <c r="L85" s="7"/>
    </row>
    <row r="86" spans="1:13" ht="12.75" customHeight="1">
      <c r="A86" s="83" t="s">
        <v>93</v>
      </c>
      <c r="B86" s="84" t="s">
        <v>94</v>
      </c>
      <c r="C86" s="60" t="s">
        <v>56</v>
      </c>
      <c r="D86" s="90">
        <v>15188.710520000001</v>
      </c>
      <c r="E86" s="90">
        <v>41279.639879999988</v>
      </c>
      <c r="F86" s="90">
        <v>3773.7291999999998</v>
      </c>
      <c r="G86" s="90">
        <v>8840.47264</v>
      </c>
      <c r="H86" s="90">
        <v>10334.75383</v>
      </c>
      <c r="I86" s="90">
        <v>35193.480449999995</v>
      </c>
      <c r="J86" s="90">
        <f t="shared" si="1"/>
        <v>146.96731794336316</v>
      </c>
      <c r="K86" s="90">
        <f t="shared" si="1"/>
        <v>117.29342864695269</v>
      </c>
      <c r="L86" s="7"/>
    </row>
    <row r="87" spans="1:13" ht="12.75" customHeight="1">
      <c r="A87" s="47"/>
      <c r="B87" s="46" t="s">
        <v>19</v>
      </c>
      <c r="C87" s="47"/>
      <c r="D87" s="90">
        <v>1.5048600000000001</v>
      </c>
      <c r="E87" s="90">
        <v>21.37875</v>
      </c>
      <c r="F87" s="90">
        <v>0.10725</v>
      </c>
      <c r="G87" s="90">
        <v>1.7299600000000002</v>
      </c>
      <c r="H87" s="90">
        <v>4.6428500000000001</v>
      </c>
      <c r="I87" s="90">
        <v>29.958569999999998</v>
      </c>
      <c r="J87" s="90">
        <f t="shared" si="1"/>
        <v>32.412419096029375</v>
      </c>
      <c r="K87" s="90">
        <f t="shared" si="1"/>
        <v>71.361049609510744</v>
      </c>
      <c r="L87" s="7"/>
    </row>
    <row r="88" spans="1:13" ht="12.75" customHeight="1">
      <c r="A88" s="47"/>
      <c r="B88" s="46" t="s">
        <v>7</v>
      </c>
      <c r="C88" s="47"/>
      <c r="D88" s="90">
        <v>149.69666000000001</v>
      </c>
      <c r="E88" s="90">
        <v>844.75423000000012</v>
      </c>
      <c r="F88" s="90">
        <v>86.561099999999996</v>
      </c>
      <c r="G88" s="90">
        <v>242.01713000000001</v>
      </c>
      <c r="H88" s="90">
        <v>73.024270000000001</v>
      </c>
      <c r="I88" s="90">
        <v>679.79130000000009</v>
      </c>
      <c r="J88" s="90">
        <f t="shared" si="1"/>
        <v>204.99576373717943</v>
      </c>
      <c r="K88" s="90">
        <f t="shared" si="1"/>
        <v>124.26670214814457</v>
      </c>
      <c r="L88" s="7"/>
    </row>
    <row r="89" spans="1:13" ht="12.75" customHeight="1">
      <c r="A89" s="47"/>
      <c r="B89" s="46" t="s">
        <v>8</v>
      </c>
      <c r="C89" s="47"/>
      <c r="D89" s="90">
        <v>3840.1378699999991</v>
      </c>
      <c r="E89" s="90">
        <v>8997.8402399999995</v>
      </c>
      <c r="F89" s="90">
        <v>535.02909999999997</v>
      </c>
      <c r="G89" s="90">
        <v>1427.52739</v>
      </c>
      <c r="H89" s="90">
        <v>4298.6967700000005</v>
      </c>
      <c r="I89" s="90">
        <v>7989.0136700000003</v>
      </c>
      <c r="J89" s="90">
        <f t="shared" si="1"/>
        <v>89.332606495991541</v>
      </c>
      <c r="K89" s="90">
        <f t="shared" si="1"/>
        <v>112.62767359866089</v>
      </c>
      <c r="L89" s="7"/>
    </row>
    <row r="90" spans="1:13" ht="12.75" customHeight="1">
      <c r="A90" s="49"/>
      <c r="B90" s="50" t="s">
        <v>9</v>
      </c>
      <c r="C90" s="49"/>
      <c r="D90" s="88">
        <v>11197.371129999998</v>
      </c>
      <c r="E90" s="88">
        <v>31415.666659999995</v>
      </c>
      <c r="F90" s="88">
        <v>3152.0317500000006</v>
      </c>
      <c r="G90" s="88">
        <v>7169.1981600000008</v>
      </c>
      <c r="H90" s="88">
        <v>5958.3899399999973</v>
      </c>
      <c r="I90" s="88">
        <v>26494.716910000003</v>
      </c>
      <c r="J90" s="88">
        <f t="shared" si="1"/>
        <v>187.92612169991685</v>
      </c>
      <c r="K90" s="88">
        <f t="shared" si="1"/>
        <v>118.57332451113172</v>
      </c>
      <c r="L90" s="7"/>
    </row>
    <row r="91" spans="1:13" ht="16.5" customHeight="1">
      <c r="A91" s="87" t="s">
        <v>18</v>
      </c>
      <c r="B91" s="46"/>
      <c r="C91" s="45"/>
      <c r="D91" s="43"/>
      <c r="E91" s="43"/>
      <c r="F91" s="43"/>
      <c r="G91" s="43"/>
      <c r="H91" s="43"/>
      <c r="I91" s="43"/>
      <c r="J91" s="43"/>
      <c r="K91" s="43"/>
      <c r="L91" s="7"/>
    </row>
    <row r="92" spans="1:13">
      <c r="L92" s="7"/>
    </row>
    <row r="93" spans="1:13">
      <c r="L93" s="7"/>
    </row>
    <row r="94" spans="1:13" ht="14.25" customHeight="1">
      <c r="L94" s="43"/>
      <c r="M94" s="43"/>
    </row>
  </sheetData>
  <mergeCells count="11">
    <mergeCell ref="F5:G5"/>
    <mergeCell ref="A1:K1"/>
    <mergeCell ref="D5:E5"/>
    <mergeCell ref="H5:I5"/>
    <mergeCell ref="A4:A6"/>
    <mergeCell ref="B4:B6"/>
    <mergeCell ref="C4:C6"/>
    <mergeCell ref="H4:I4"/>
    <mergeCell ref="J4:K5"/>
    <mergeCell ref="A2:K2"/>
    <mergeCell ref="D4:G4"/>
  </mergeCells>
  <phoneticPr fontId="13" type="noConversion"/>
  <pageMargins left="0.78740157480314965" right="0.39370078740157483" top="0.39370078740157483" bottom="0.39370078740157483" header="0.19685039370078741" footer="0.19685039370078741"/>
  <pageSetup paperSize="9" scale="86" firstPageNumber="6" orientation="landscape" useFirstPageNumber="1" r:id="rId1"/>
  <headerFooter alignWithMargins="0">
    <oddFooter>&amp;R&amp;10&amp;P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18"/>
  <sheetViews>
    <sheetView workbookViewId="0">
      <selection activeCell="N104" sqref="N104"/>
    </sheetView>
  </sheetViews>
  <sheetFormatPr defaultRowHeight="11.25"/>
  <cols>
    <col min="1" max="1" width="10.28515625" style="12" customWidth="1"/>
    <col min="2" max="2" width="36.42578125" style="13" customWidth="1"/>
    <col min="3" max="3" width="10.42578125" style="12" customWidth="1"/>
    <col min="4" max="4" width="13.42578125" style="75" customWidth="1"/>
    <col min="5" max="7" width="12.85546875" style="75" customWidth="1"/>
    <col min="8" max="8" width="14.28515625" style="72" customWidth="1"/>
    <col min="9" max="9" width="12.7109375" style="72" customWidth="1"/>
    <col min="10" max="10" width="13.7109375" style="72" customWidth="1"/>
    <col min="11" max="11" width="13.28515625" style="72" customWidth="1"/>
    <col min="12" max="12" width="11.85546875" style="72" customWidth="1"/>
    <col min="13" max="13" width="11.7109375" style="72" customWidth="1"/>
    <col min="14" max="14" width="9.140625" style="28"/>
    <col min="15" max="16" width="9.140625" style="9"/>
    <col min="17" max="17" width="27.5703125" style="9" customWidth="1"/>
    <col min="18" max="16384" width="9.140625" style="9"/>
  </cols>
  <sheetData>
    <row r="1" spans="1:15" s="1" customFormat="1" ht="15.75" customHeight="1">
      <c r="A1" s="138" t="s">
        <v>42</v>
      </c>
      <c r="B1" s="138"/>
      <c r="C1" s="138"/>
      <c r="D1" s="138"/>
      <c r="E1" s="138"/>
      <c r="F1" s="138"/>
      <c r="G1" s="138"/>
      <c r="H1" s="138"/>
      <c r="I1" s="138"/>
      <c r="J1" s="138"/>
      <c r="K1" s="138"/>
      <c r="L1" s="82"/>
      <c r="M1" s="82"/>
      <c r="N1" s="6"/>
    </row>
    <row r="2" spans="1:15" s="1" customFormat="1" ht="13.9" customHeight="1">
      <c r="A2" s="145" t="s">
        <v>135</v>
      </c>
      <c r="B2" s="145"/>
      <c r="C2" s="145"/>
      <c r="D2" s="145"/>
      <c r="E2" s="145"/>
      <c r="F2" s="145"/>
      <c r="G2" s="145"/>
      <c r="H2" s="145"/>
      <c r="I2" s="145"/>
      <c r="J2" s="145"/>
      <c r="K2" s="145"/>
      <c r="L2" s="81"/>
      <c r="M2" s="81"/>
      <c r="N2" s="6"/>
    </row>
    <row r="3" spans="1:15" s="1" customFormat="1">
      <c r="A3" s="56"/>
      <c r="B3" s="56"/>
      <c r="C3" s="56"/>
      <c r="D3" s="57"/>
      <c r="E3" s="57"/>
      <c r="F3" s="57"/>
      <c r="G3" s="57"/>
      <c r="H3" s="57"/>
      <c r="I3" s="57"/>
      <c r="J3" s="57"/>
      <c r="K3" s="57"/>
      <c r="L3" s="80"/>
      <c r="M3" s="80"/>
      <c r="N3" s="6"/>
    </row>
    <row r="4" spans="1:15" s="1" customFormat="1" ht="14.45" customHeight="1">
      <c r="A4" s="139" t="s">
        <v>12</v>
      </c>
      <c r="B4" s="137" t="s">
        <v>13</v>
      </c>
      <c r="C4" s="137" t="s">
        <v>14</v>
      </c>
      <c r="D4" s="146">
        <v>2026</v>
      </c>
      <c r="E4" s="147"/>
      <c r="F4" s="147"/>
      <c r="G4" s="139"/>
      <c r="H4" s="137">
        <v>2025</v>
      </c>
      <c r="I4" s="140"/>
      <c r="J4" s="141" t="s">
        <v>138</v>
      </c>
      <c r="K4" s="142"/>
      <c r="L4" s="6"/>
      <c r="M4" s="6"/>
    </row>
    <row r="5" spans="1:15" s="1" customFormat="1" ht="13.15" customHeight="1">
      <c r="A5" s="139"/>
      <c r="B5" s="137"/>
      <c r="C5" s="137"/>
      <c r="D5" s="137" t="s">
        <v>136</v>
      </c>
      <c r="E5" s="137"/>
      <c r="F5" s="137" t="s">
        <v>137</v>
      </c>
      <c r="G5" s="137"/>
      <c r="H5" s="137" t="s">
        <v>136</v>
      </c>
      <c r="I5" s="137"/>
      <c r="J5" s="148"/>
      <c r="K5" s="149"/>
      <c r="L5" s="6"/>
    </row>
    <row r="6" spans="1:15" s="1" customFormat="1" ht="24" customHeight="1">
      <c r="A6" s="139"/>
      <c r="B6" s="137"/>
      <c r="C6" s="137"/>
      <c r="D6" s="44" t="s">
        <v>15</v>
      </c>
      <c r="E6" s="44" t="s">
        <v>16</v>
      </c>
      <c r="F6" s="44" t="s">
        <v>15</v>
      </c>
      <c r="G6" s="44" t="s">
        <v>16</v>
      </c>
      <c r="H6" s="44" t="s">
        <v>15</v>
      </c>
      <c r="I6" s="44" t="s">
        <v>16</v>
      </c>
      <c r="J6" s="52" t="s">
        <v>17</v>
      </c>
      <c r="K6" s="53" t="s">
        <v>16</v>
      </c>
      <c r="L6" s="6"/>
    </row>
    <row r="7" spans="1:15" ht="22.5" customHeight="1">
      <c r="A7" s="47" t="s">
        <v>20</v>
      </c>
      <c r="B7" s="48" t="s">
        <v>28</v>
      </c>
      <c r="C7" s="60" t="s">
        <v>79</v>
      </c>
      <c r="D7" s="92">
        <v>3348</v>
      </c>
      <c r="E7" s="92">
        <v>250.16157000000001</v>
      </c>
      <c r="F7" s="92">
        <v>389</v>
      </c>
      <c r="G7" s="92">
        <v>25.261769999999999</v>
      </c>
      <c r="H7" s="90">
        <v>2801</v>
      </c>
      <c r="I7" s="90">
        <v>278.54390999999998</v>
      </c>
      <c r="J7" s="92">
        <f>D7/H7%</f>
        <v>119.52873973580863</v>
      </c>
      <c r="K7" s="92">
        <f>E7/I7%</f>
        <v>89.810461122628766</v>
      </c>
      <c r="L7" s="28"/>
      <c r="M7" s="9"/>
      <c r="N7" s="47"/>
      <c r="O7" s="47"/>
    </row>
    <row r="8" spans="1:15" ht="13.5" customHeight="1">
      <c r="A8" s="47"/>
      <c r="B8" s="46" t="s">
        <v>19</v>
      </c>
      <c r="C8" s="46"/>
      <c r="D8" s="92"/>
      <c r="E8" s="92"/>
      <c r="F8" s="119"/>
      <c r="G8" s="119"/>
      <c r="H8" s="90">
        <v>5</v>
      </c>
      <c r="I8" s="90">
        <v>0.79330000000000001</v>
      </c>
      <c r="J8" s="92">
        <f t="shared" ref="J8:K71" si="0">D8/H8%</f>
        <v>0</v>
      </c>
      <c r="K8" s="92">
        <f t="shared" si="0"/>
        <v>0</v>
      </c>
      <c r="L8" s="28"/>
      <c r="M8" s="9"/>
      <c r="N8" s="47"/>
      <c r="O8" s="47"/>
    </row>
    <row r="9" spans="1:15" ht="13.5" customHeight="1">
      <c r="A9" s="47"/>
      <c r="B9" s="46" t="s">
        <v>8</v>
      </c>
      <c r="C9" s="46"/>
      <c r="D9" s="92"/>
      <c r="E9" s="92"/>
      <c r="F9" s="92"/>
      <c r="G9" s="92"/>
      <c r="H9" s="119"/>
      <c r="I9" s="119"/>
      <c r="J9" s="92"/>
      <c r="K9" s="92"/>
      <c r="L9" s="28"/>
      <c r="M9" s="9"/>
      <c r="N9" s="47"/>
      <c r="O9" s="47"/>
    </row>
    <row r="10" spans="1:15">
      <c r="A10" s="47"/>
      <c r="B10" s="46" t="s">
        <v>9</v>
      </c>
      <c r="C10" s="47"/>
      <c r="D10" s="92">
        <v>3348</v>
      </c>
      <c r="E10" s="92">
        <v>250.16157000000001</v>
      </c>
      <c r="F10" s="92">
        <v>389</v>
      </c>
      <c r="G10" s="92">
        <v>25.261769999999999</v>
      </c>
      <c r="H10" s="90">
        <v>2796</v>
      </c>
      <c r="I10" s="90">
        <v>277.75060999999999</v>
      </c>
      <c r="J10" s="92">
        <f t="shared" si="0"/>
        <v>119.74248927038626</v>
      </c>
      <c r="K10" s="92">
        <f t="shared" si="0"/>
        <v>90.066974110335892</v>
      </c>
      <c r="L10" s="71"/>
      <c r="M10" s="71"/>
      <c r="N10" s="54"/>
      <c r="O10" s="77"/>
    </row>
    <row r="11" spans="1:15">
      <c r="A11" s="83" t="s">
        <v>54</v>
      </c>
      <c r="B11" s="84" t="s">
        <v>55</v>
      </c>
      <c r="C11" s="60" t="s">
        <v>56</v>
      </c>
      <c r="D11" s="92">
        <v>11127.151689999999</v>
      </c>
      <c r="E11" s="92">
        <v>23369.598700000002</v>
      </c>
      <c r="F11" s="92">
        <v>1491.95073</v>
      </c>
      <c r="G11" s="92">
        <v>3007.9957599999998</v>
      </c>
      <c r="H11" s="90">
        <v>13962.28213</v>
      </c>
      <c r="I11" s="90">
        <v>27601.846979999998</v>
      </c>
      <c r="J11" s="92">
        <f t="shared" si="0"/>
        <v>79.694362185188126</v>
      </c>
      <c r="K11" s="92">
        <f t="shared" si="0"/>
        <v>84.666793192982198</v>
      </c>
      <c r="L11" s="71"/>
      <c r="M11" s="71"/>
      <c r="N11" s="54"/>
      <c r="O11" s="77"/>
    </row>
    <row r="12" spans="1:15">
      <c r="A12" s="47"/>
      <c r="B12" s="46" t="s">
        <v>7</v>
      </c>
      <c r="C12" s="45"/>
      <c r="D12" s="92">
        <v>2868.5316699999998</v>
      </c>
      <c r="E12" s="92">
        <v>8663.4579699999995</v>
      </c>
      <c r="F12" s="92">
        <v>433.15519999999998</v>
      </c>
      <c r="G12" s="92">
        <v>1176.6316899999999</v>
      </c>
      <c r="H12" s="90">
        <v>2721.1006699999998</v>
      </c>
      <c r="I12" s="90">
        <v>8171.5558099999998</v>
      </c>
      <c r="J12" s="92">
        <f t="shared" si="0"/>
        <v>105.41806488916119</v>
      </c>
      <c r="K12" s="92">
        <f t="shared" si="0"/>
        <v>106.01968794483459</v>
      </c>
      <c r="L12" s="71"/>
      <c r="M12" s="71"/>
      <c r="N12" s="54"/>
      <c r="O12" s="77"/>
    </row>
    <row r="13" spans="1:15">
      <c r="A13" s="47"/>
      <c r="B13" s="46" t="s">
        <v>8</v>
      </c>
      <c r="C13" s="45"/>
      <c r="D13" s="92">
        <v>18.542999999999999</v>
      </c>
      <c r="E13" s="92">
        <v>36.027999999999999</v>
      </c>
      <c r="F13" s="119"/>
      <c r="G13" s="119"/>
      <c r="H13" s="90">
        <v>75.98</v>
      </c>
      <c r="I13" s="90">
        <v>148.78</v>
      </c>
      <c r="J13" s="92">
        <f t="shared" si="0"/>
        <v>24.405106607001841</v>
      </c>
      <c r="K13" s="92">
        <f t="shared" si="0"/>
        <v>24.215620379083209</v>
      </c>
      <c r="L13" s="71"/>
      <c r="M13" s="71"/>
      <c r="N13" s="54"/>
      <c r="O13" s="77"/>
    </row>
    <row r="14" spans="1:15">
      <c r="A14" s="47"/>
      <c r="B14" s="46" t="s">
        <v>9</v>
      </c>
      <c r="C14" s="45"/>
      <c r="D14" s="92">
        <v>8240.0770200000006</v>
      </c>
      <c r="E14" s="92">
        <v>14670.112730000001</v>
      </c>
      <c r="F14" s="92">
        <v>1058.7955299999999</v>
      </c>
      <c r="G14" s="92">
        <v>1831.3640699999999</v>
      </c>
      <c r="H14" s="90">
        <v>11165.20146</v>
      </c>
      <c r="I14" s="90">
        <v>19281.511170000002</v>
      </c>
      <c r="J14" s="92">
        <f t="shared" si="0"/>
        <v>73.801418178799267</v>
      </c>
      <c r="K14" s="92">
        <f t="shared" si="0"/>
        <v>76.083832852401883</v>
      </c>
      <c r="L14" s="71"/>
      <c r="M14" s="71"/>
      <c r="N14" s="54"/>
      <c r="O14" s="77"/>
    </row>
    <row r="15" spans="1:15" ht="33.75">
      <c r="A15" s="83" t="s">
        <v>57</v>
      </c>
      <c r="B15" s="47" t="s">
        <v>58</v>
      </c>
      <c r="C15" s="60" t="s">
        <v>56</v>
      </c>
      <c r="D15" s="92">
        <v>1789.77279</v>
      </c>
      <c r="E15" s="92">
        <v>7066.4535500000002</v>
      </c>
      <c r="F15" s="92">
        <v>224.16629999999998</v>
      </c>
      <c r="G15" s="92">
        <v>943.28345999999999</v>
      </c>
      <c r="H15" s="90">
        <v>1523.4469399999998</v>
      </c>
      <c r="I15" s="90">
        <v>7208.5762299999997</v>
      </c>
      <c r="J15" s="92">
        <f t="shared" si="0"/>
        <v>117.48179362255965</v>
      </c>
      <c r="K15" s="92">
        <f t="shared" si="0"/>
        <v>98.028422319950977</v>
      </c>
      <c r="L15" s="71"/>
      <c r="M15" s="71"/>
      <c r="N15" s="54"/>
      <c r="O15" s="77"/>
    </row>
    <row r="16" spans="1:15">
      <c r="A16" s="83"/>
      <c r="B16" s="46" t="s">
        <v>7</v>
      </c>
      <c r="C16" s="83"/>
      <c r="D16" s="92">
        <v>18.214499999999997</v>
      </c>
      <c r="E16" s="92">
        <v>355.22086000000002</v>
      </c>
      <c r="F16" s="92">
        <v>4.1809000000000003</v>
      </c>
      <c r="G16" s="92">
        <v>83.766890000000004</v>
      </c>
      <c r="H16" s="90">
        <v>8.0189900000000005</v>
      </c>
      <c r="I16" s="90">
        <v>158.43457000000001</v>
      </c>
      <c r="J16" s="92">
        <f t="shared" si="0"/>
        <v>227.1420715077584</v>
      </c>
      <c r="K16" s="92">
        <f t="shared" si="0"/>
        <v>224.20666146283605</v>
      </c>
      <c r="L16" s="71"/>
      <c r="M16" s="71"/>
      <c r="N16" s="54"/>
      <c r="O16" s="77"/>
    </row>
    <row r="17" spans="1:15">
      <c r="A17" s="83"/>
      <c r="B17" s="46" t="s">
        <v>8</v>
      </c>
      <c r="C17" s="83"/>
      <c r="D17" s="92">
        <v>3.05</v>
      </c>
      <c r="E17" s="92">
        <v>11.59</v>
      </c>
      <c r="F17" s="92">
        <v>1.01</v>
      </c>
      <c r="G17" s="92">
        <v>3.8380000000000001</v>
      </c>
      <c r="H17" s="90">
        <v>15.657170000000001</v>
      </c>
      <c r="I17" s="90">
        <v>59.110779999999998</v>
      </c>
      <c r="J17" s="92">
        <f t="shared" si="0"/>
        <v>19.479893237411357</v>
      </c>
      <c r="K17" s="92">
        <f t="shared" si="0"/>
        <v>19.607252687242497</v>
      </c>
      <c r="L17" s="71"/>
      <c r="M17" s="71"/>
      <c r="N17" s="54"/>
      <c r="O17" s="77"/>
    </row>
    <row r="18" spans="1:15">
      <c r="A18" s="83"/>
      <c r="B18" s="46" t="s">
        <v>9</v>
      </c>
      <c r="C18" s="83"/>
      <c r="D18" s="92">
        <v>1768.50829</v>
      </c>
      <c r="E18" s="92">
        <v>6699.6426900000006</v>
      </c>
      <c r="F18" s="92">
        <v>218.97540000000001</v>
      </c>
      <c r="G18" s="92">
        <v>855.67856999999992</v>
      </c>
      <c r="H18" s="90">
        <v>1499.7707799999998</v>
      </c>
      <c r="I18" s="90">
        <v>6991.0308800000012</v>
      </c>
      <c r="J18" s="92">
        <f t="shared" si="0"/>
        <v>117.91857219674597</v>
      </c>
      <c r="K18" s="92">
        <f t="shared" si="0"/>
        <v>95.831971064044268</v>
      </c>
      <c r="L18" s="71"/>
      <c r="M18" s="71"/>
      <c r="N18" s="54"/>
      <c r="O18" s="77"/>
    </row>
    <row r="19" spans="1:15">
      <c r="A19" s="83" t="s">
        <v>59</v>
      </c>
      <c r="B19" s="47" t="s">
        <v>60</v>
      </c>
      <c r="C19" s="60" t="s">
        <v>56</v>
      </c>
      <c r="D19" s="92">
        <v>35222.758690000002</v>
      </c>
      <c r="E19" s="92">
        <v>97089.971699999995</v>
      </c>
      <c r="F19" s="92">
        <v>5186.9384199999995</v>
      </c>
      <c r="G19" s="92">
        <v>14985.75891</v>
      </c>
      <c r="H19" s="90">
        <v>36926.698499999999</v>
      </c>
      <c r="I19" s="90">
        <v>95502.277419999999</v>
      </c>
      <c r="J19" s="92">
        <f t="shared" si="0"/>
        <v>95.385615613591895</v>
      </c>
      <c r="K19" s="92">
        <f t="shared" si="0"/>
        <v>101.66246745406671</v>
      </c>
      <c r="L19" s="71"/>
      <c r="M19" s="71"/>
      <c r="N19" s="54"/>
      <c r="O19" s="77"/>
    </row>
    <row r="20" spans="1:15">
      <c r="A20" s="83"/>
      <c r="B20" s="46" t="s">
        <v>19</v>
      </c>
      <c r="C20" s="60"/>
      <c r="D20" s="92"/>
      <c r="E20" s="92"/>
      <c r="F20" s="119"/>
      <c r="G20" s="119"/>
      <c r="H20" s="119"/>
      <c r="I20" s="119"/>
      <c r="J20" s="92"/>
      <c r="K20" s="92"/>
      <c r="L20" s="71"/>
      <c r="M20" s="71"/>
      <c r="N20" s="54"/>
      <c r="O20" s="77"/>
    </row>
    <row r="21" spans="1:15">
      <c r="A21" s="83"/>
      <c r="B21" s="46" t="s">
        <v>7</v>
      </c>
      <c r="C21" s="83"/>
      <c r="D21" s="92">
        <v>13075.224129999999</v>
      </c>
      <c r="E21" s="92">
        <v>42682.858959999998</v>
      </c>
      <c r="F21" s="92">
        <v>2004.2642400000002</v>
      </c>
      <c r="G21" s="92">
        <v>7041.7152000000006</v>
      </c>
      <c r="H21" s="90">
        <v>12621.48911</v>
      </c>
      <c r="I21" s="90">
        <v>42579.779880000002</v>
      </c>
      <c r="J21" s="92">
        <f t="shared" si="0"/>
        <v>103.59494047053849</v>
      </c>
      <c r="K21" s="92">
        <f t="shared" si="0"/>
        <v>100.24208457697644</v>
      </c>
      <c r="L21" s="71"/>
      <c r="M21" s="71"/>
      <c r="N21" s="54"/>
      <c r="O21" s="77"/>
    </row>
    <row r="22" spans="1:15">
      <c r="A22" s="85"/>
      <c r="B22" s="46" t="s">
        <v>8</v>
      </c>
      <c r="C22" s="45"/>
      <c r="D22" s="92">
        <v>974.06978000000004</v>
      </c>
      <c r="E22" s="92">
        <v>2573.18777</v>
      </c>
      <c r="F22" s="92">
        <v>85.012</v>
      </c>
      <c r="G22" s="92">
        <v>231.02188000000001</v>
      </c>
      <c r="H22" s="90">
        <v>1808.9346</v>
      </c>
      <c r="I22" s="90">
        <v>2414.8499900000002</v>
      </c>
      <c r="J22" s="92">
        <f t="shared" si="0"/>
        <v>53.847705715839595</v>
      </c>
      <c r="K22" s="92">
        <f t="shared" si="0"/>
        <v>106.55683709777765</v>
      </c>
      <c r="L22" s="71"/>
      <c r="M22" s="71"/>
      <c r="N22" s="54"/>
      <c r="O22" s="77"/>
    </row>
    <row r="23" spans="1:15">
      <c r="A23" s="85"/>
      <c r="B23" s="46" t="s">
        <v>9</v>
      </c>
      <c r="C23" s="45"/>
      <c r="D23" s="92">
        <v>21173.464780000002</v>
      </c>
      <c r="E23" s="92">
        <v>51833.92497</v>
      </c>
      <c r="F23" s="92">
        <v>3097.6621800000003</v>
      </c>
      <c r="G23" s="92">
        <v>7713.0218300000006</v>
      </c>
      <c r="H23" s="90">
        <v>22496.274789999999</v>
      </c>
      <c r="I23" s="90">
        <v>50507.647550000002</v>
      </c>
      <c r="J23" s="92">
        <f t="shared" si="0"/>
        <v>94.119870857071817</v>
      </c>
      <c r="K23" s="92">
        <f t="shared" si="0"/>
        <v>102.62589426420435</v>
      </c>
      <c r="L23" s="71"/>
      <c r="M23" s="71"/>
      <c r="N23" s="54"/>
      <c r="O23" s="77"/>
    </row>
    <row r="24" spans="1:15">
      <c r="A24" s="83" t="s">
        <v>61</v>
      </c>
      <c r="B24" s="83" t="s">
        <v>65</v>
      </c>
      <c r="C24" s="60" t="s">
        <v>56</v>
      </c>
      <c r="D24" s="92">
        <v>259832.25925</v>
      </c>
      <c r="E24" s="92">
        <v>44909.881909999996</v>
      </c>
      <c r="F24" s="92">
        <v>4878</v>
      </c>
      <c r="G24" s="92">
        <v>895.47900000000004</v>
      </c>
      <c r="H24" s="90">
        <v>96480.975999999995</v>
      </c>
      <c r="I24" s="90">
        <v>15897.900820000001</v>
      </c>
      <c r="J24" s="92">
        <f t="shared" si="0"/>
        <v>269.30931881327569</v>
      </c>
      <c r="K24" s="92">
        <f t="shared" si="0"/>
        <v>282.4893828341294</v>
      </c>
      <c r="L24" s="71"/>
      <c r="M24" s="71"/>
      <c r="N24" s="54"/>
      <c r="O24" s="77"/>
    </row>
    <row r="25" spans="1:15">
      <c r="A25" s="47"/>
      <c r="B25" s="46" t="s">
        <v>9</v>
      </c>
      <c r="C25" s="45"/>
      <c r="D25" s="92">
        <v>259832.25925</v>
      </c>
      <c r="E25" s="92">
        <v>44909.881909999996</v>
      </c>
      <c r="F25" s="92">
        <v>4878</v>
      </c>
      <c r="G25" s="92">
        <v>895.47900000000004</v>
      </c>
      <c r="H25" s="90">
        <v>96480.975999999995</v>
      </c>
      <c r="I25" s="90">
        <v>15897.900820000001</v>
      </c>
      <c r="J25" s="92">
        <f t="shared" si="0"/>
        <v>269.30931881327569</v>
      </c>
      <c r="K25" s="92">
        <f t="shared" si="0"/>
        <v>282.4893828341294</v>
      </c>
      <c r="L25" s="71"/>
      <c r="M25" s="71"/>
      <c r="N25" s="54"/>
      <c r="O25" s="77"/>
    </row>
    <row r="26" spans="1:15">
      <c r="A26" s="83" t="s">
        <v>62</v>
      </c>
      <c r="B26" s="83" t="s">
        <v>66</v>
      </c>
      <c r="C26" s="60" t="s">
        <v>56</v>
      </c>
      <c r="D26" s="92">
        <v>107.04975</v>
      </c>
      <c r="E26" s="92">
        <v>104.67041</v>
      </c>
      <c r="F26" s="92"/>
      <c r="G26" s="92"/>
      <c r="H26" s="90">
        <v>133.01300000000001</v>
      </c>
      <c r="I26" s="90">
        <v>325.62743999999998</v>
      </c>
      <c r="J26" s="92">
        <f t="shared" si="0"/>
        <v>80.480667303195929</v>
      </c>
      <c r="K26" s="92">
        <f t="shared" si="0"/>
        <v>32.144222857877089</v>
      </c>
      <c r="L26" s="71"/>
      <c r="M26" s="71"/>
      <c r="N26" s="54"/>
      <c r="O26" s="77"/>
    </row>
    <row r="27" spans="1:15">
      <c r="A27" s="85"/>
      <c r="B27" s="46" t="s">
        <v>9</v>
      </c>
      <c r="C27" s="45"/>
      <c r="D27" s="92">
        <v>107.04975</v>
      </c>
      <c r="E27" s="92">
        <v>104.67041</v>
      </c>
      <c r="F27" s="92"/>
      <c r="G27" s="92"/>
      <c r="H27" s="90">
        <v>133.01300000000001</v>
      </c>
      <c r="I27" s="90">
        <v>325.62743999999998</v>
      </c>
      <c r="J27" s="92">
        <f t="shared" si="0"/>
        <v>80.480667303195929</v>
      </c>
      <c r="K27" s="92">
        <f t="shared" si="0"/>
        <v>32.144222857877089</v>
      </c>
      <c r="L27" s="71"/>
      <c r="M27" s="71"/>
      <c r="N27" s="54"/>
      <c r="O27" s="77"/>
    </row>
    <row r="28" spans="1:15">
      <c r="A28" s="83" t="s">
        <v>63</v>
      </c>
      <c r="B28" s="47" t="s">
        <v>67</v>
      </c>
      <c r="C28" s="60" t="s">
        <v>56</v>
      </c>
      <c r="D28" s="92">
        <v>392.25436000000002</v>
      </c>
      <c r="E28" s="92">
        <v>453.83299</v>
      </c>
      <c r="F28" s="92">
        <v>75.790599999999998</v>
      </c>
      <c r="G28" s="92">
        <v>87.272959999999998</v>
      </c>
      <c r="H28" s="90">
        <v>454.53879999999998</v>
      </c>
      <c r="I28" s="90">
        <v>555.76314000000002</v>
      </c>
      <c r="J28" s="92">
        <f t="shared" si="0"/>
        <v>86.297222591338738</v>
      </c>
      <c r="K28" s="92">
        <f t="shared" si="0"/>
        <v>81.659425992159171</v>
      </c>
      <c r="L28" s="71"/>
      <c r="M28" s="71"/>
      <c r="N28" s="54"/>
      <c r="O28" s="77"/>
    </row>
    <row r="29" spans="1:15">
      <c r="A29" s="83"/>
      <c r="B29" s="46" t="s">
        <v>7</v>
      </c>
      <c r="C29" s="60"/>
      <c r="D29" s="92"/>
      <c r="E29" s="119"/>
      <c r="F29" s="92"/>
      <c r="G29" s="92"/>
      <c r="H29" s="119"/>
      <c r="I29" s="119"/>
      <c r="J29" s="92"/>
      <c r="K29" s="92"/>
      <c r="L29" s="71"/>
      <c r="M29" s="71"/>
      <c r="N29" s="54"/>
      <c r="O29" s="77"/>
    </row>
    <row r="30" spans="1:15">
      <c r="A30" s="83"/>
      <c r="B30" s="46" t="s">
        <v>8</v>
      </c>
      <c r="C30" s="60"/>
      <c r="D30" s="92">
        <v>0.15</v>
      </c>
      <c r="E30" s="92">
        <v>3.5049999999999998E-2</v>
      </c>
      <c r="F30" s="92"/>
      <c r="G30" s="92"/>
      <c r="H30" s="90">
        <v>0.2</v>
      </c>
      <c r="I30" s="90">
        <v>5.6430000000000001E-2</v>
      </c>
      <c r="J30" s="92">
        <f t="shared" si="0"/>
        <v>75</v>
      </c>
      <c r="K30" s="92">
        <f t="shared" si="0"/>
        <v>62.112351586035793</v>
      </c>
      <c r="L30" s="71"/>
      <c r="M30" s="71"/>
      <c r="N30" s="54"/>
      <c r="O30" s="77"/>
    </row>
    <row r="31" spans="1:15">
      <c r="A31" s="86"/>
      <c r="B31" s="46" t="s">
        <v>9</v>
      </c>
      <c r="C31" s="45"/>
      <c r="D31" s="92">
        <v>392.10435999999999</v>
      </c>
      <c r="E31" s="92">
        <v>453.79793999999998</v>
      </c>
      <c r="F31" s="92">
        <v>75.790599999999998</v>
      </c>
      <c r="G31" s="92">
        <v>87.272959999999998</v>
      </c>
      <c r="H31" s="90">
        <v>454.33879999999999</v>
      </c>
      <c r="I31" s="90">
        <v>555.70671000000004</v>
      </c>
      <c r="J31" s="92">
        <f t="shared" si="0"/>
        <v>86.30219563022132</v>
      </c>
      <c r="K31" s="92">
        <f t="shared" si="0"/>
        <v>81.661410926637899</v>
      </c>
      <c r="L31" s="71"/>
      <c r="M31" s="71"/>
      <c r="N31" s="54"/>
      <c r="O31" s="77"/>
    </row>
    <row r="32" spans="1:15">
      <c r="A32" s="83" t="s">
        <v>64</v>
      </c>
      <c r="B32" s="83" t="s">
        <v>68</v>
      </c>
      <c r="C32" s="60" t="s">
        <v>56</v>
      </c>
      <c r="D32" s="92">
        <v>732.01239999999996</v>
      </c>
      <c r="E32" s="92">
        <v>399.02793000000003</v>
      </c>
      <c r="F32" s="92">
        <v>85.038499999999999</v>
      </c>
      <c r="G32" s="92">
        <v>52.496029999999998</v>
      </c>
      <c r="H32" s="90">
        <v>1322.91626</v>
      </c>
      <c r="I32" s="90">
        <v>668.15475000000004</v>
      </c>
      <c r="J32" s="92">
        <f t="shared" si="0"/>
        <v>55.333237796926007</v>
      </c>
      <c r="K32" s="92">
        <f t="shared" si="0"/>
        <v>59.720885019525788</v>
      </c>
      <c r="L32" s="71"/>
      <c r="M32" s="71"/>
      <c r="N32" s="54"/>
      <c r="O32" s="77"/>
    </row>
    <row r="33" spans="1:15">
      <c r="A33" s="83"/>
      <c r="B33" s="46" t="s">
        <v>9</v>
      </c>
      <c r="C33" s="83"/>
      <c r="D33" s="92">
        <v>732.01239999999996</v>
      </c>
      <c r="E33" s="92">
        <v>399.02793000000003</v>
      </c>
      <c r="F33" s="92">
        <v>85.038499999999999</v>
      </c>
      <c r="G33" s="92">
        <v>52.496029999999998</v>
      </c>
      <c r="H33" s="90">
        <v>1322.91626</v>
      </c>
      <c r="I33" s="90">
        <v>668.15475000000004</v>
      </c>
      <c r="J33" s="92">
        <f t="shared" si="0"/>
        <v>55.333237796926007</v>
      </c>
      <c r="K33" s="92">
        <f t="shared" si="0"/>
        <v>59.720885019525788</v>
      </c>
      <c r="L33" s="71"/>
      <c r="M33" s="71"/>
      <c r="N33" s="54"/>
      <c r="O33" s="77"/>
    </row>
    <row r="34" spans="1:15" ht="33" customHeight="1">
      <c r="A34" s="47" t="s">
        <v>22</v>
      </c>
      <c r="B34" s="47" t="s">
        <v>29</v>
      </c>
      <c r="C34" s="47" t="s">
        <v>30</v>
      </c>
      <c r="D34" s="92">
        <v>2814280.8</v>
      </c>
      <c r="E34" s="92">
        <v>1571.56223</v>
      </c>
      <c r="F34" s="92">
        <v>592478.6</v>
      </c>
      <c r="G34" s="92">
        <v>335.27361999999999</v>
      </c>
      <c r="H34" s="90">
        <v>4757590.3</v>
      </c>
      <c r="I34" s="90">
        <v>1295.2768799999999</v>
      </c>
      <c r="J34" s="92">
        <f t="shared" si="0"/>
        <v>59.153492052478747</v>
      </c>
      <c r="K34" s="92">
        <f t="shared" si="0"/>
        <v>121.33021551345841</v>
      </c>
      <c r="L34" s="71"/>
      <c r="M34" s="71"/>
      <c r="N34" s="47"/>
      <c r="O34" s="47"/>
    </row>
    <row r="35" spans="1:15" ht="13.5" customHeight="1">
      <c r="A35" s="47"/>
      <c r="B35" s="46" t="s">
        <v>19</v>
      </c>
      <c r="C35" s="47"/>
      <c r="D35" s="92">
        <v>49786</v>
      </c>
      <c r="E35" s="92">
        <v>21.9801</v>
      </c>
      <c r="F35" s="92">
        <v>13440</v>
      </c>
      <c r="G35" s="92">
        <v>6.0960000000000001</v>
      </c>
      <c r="H35" s="91"/>
      <c r="I35" s="91"/>
      <c r="J35" s="92"/>
      <c r="K35" s="92"/>
      <c r="L35" s="71"/>
      <c r="M35" s="71"/>
      <c r="N35" s="47"/>
      <c r="O35" s="47"/>
    </row>
    <row r="36" spans="1:15">
      <c r="A36" s="86"/>
      <c r="B36" s="46" t="s">
        <v>7</v>
      </c>
      <c r="C36" s="45"/>
      <c r="D36" s="92">
        <v>49890</v>
      </c>
      <c r="E36" s="92">
        <v>18.106860000000001</v>
      </c>
      <c r="F36" s="92">
        <v>12100.9</v>
      </c>
      <c r="G36" s="92">
        <v>3.8988800000000001</v>
      </c>
      <c r="H36" s="90">
        <v>42569</v>
      </c>
      <c r="I36" s="90">
        <v>14.892340000000001</v>
      </c>
      <c r="J36" s="92">
        <f t="shared" si="0"/>
        <v>117.19796095750429</v>
      </c>
      <c r="K36" s="92">
        <f t="shared" si="0"/>
        <v>121.58505647869978</v>
      </c>
      <c r="L36" s="71"/>
      <c r="M36" s="71"/>
      <c r="N36" s="54"/>
      <c r="O36" s="77"/>
    </row>
    <row r="37" spans="1:15">
      <c r="A37" s="86"/>
      <c r="B37" s="46" t="s">
        <v>8</v>
      </c>
      <c r="C37" s="45"/>
      <c r="D37" s="92">
        <v>46467</v>
      </c>
      <c r="E37" s="92">
        <v>4.6433999999999997</v>
      </c>
      <c r="F37" s="92"/>
      <c r="G37" s="92"/>
      <c r="H37" s="90">
        <v>128520</v>
      </c>
      <c r="I37" s="90">
        <v>13.30104</v>
      </c>
      <c r="J37" s="92">
        <f t="shared" si="0"/>
        <v>36.155462184873947</v>
      </c>
      <c r="K37" s="92">
        <f t="shared" si="0"/>
        <v>34.910052146298334</v>
      </c>
      <c r="L37" s="71"/>
      <c r="M37" s="71"/>
      <c r="N37" s="54"/>
      <c r="O37" s="77"/>
    </row>
    <row r="38" spans="1:15">
      <c r="A38" s="86"/>
      <c r="B38" s="46" t="s">
        <v>9</v>
      </c>
      <c r="C38" s="45"/>
      <c r="D38" s="92">
        <v>2668137.7999999998</v>
      </c>
      <c r="E38" s="92">
        <v>1526.83187</v>
      </c>
      <c r="F38" s="92">
        <v>566937.69999999995</v>
      </c>
      <c r="G38" s="92">
        <v>325.27874000000003</v>
      </c>
      <c r="H38" s="90">
        <v>4586501.3</v>
      </c>
      <c r="I38" s="90">
        <v>1267.0835</v>
      </c>
      <c r="J38" s="92">
        <f t="shared" si="0"/>
        <v>58.173706393585888</v>
      </c>
      <c r="K38" s="92">
        <f t="shared" si="0"/>
        <v>120.49970424206455</v>
      </c>
      <c r="L38" s="71"/>
      <c r="M38" s="71"/>
      <c r="N38" s="54"/>
      <c r="O38" s="77"/>
    </row>
    <row r="39" spans="1:15" ht="22.5">
      <c r="A39" s="47" t="s">
        <v>23</v>
      </c>
      <c r="B39" s="47" t="s">
        <v>32</v>
      </c>
      <c r="C39" s="47" t="s">
        <v>30</v>
      </c>
      <c r="D39" s="92">
        <v>2440565.2000000002</v>
      </c>
      <c r="E39" s="92">
        <v>1834.0298399999999</v>
      </c>
      <c r="F39" s="92">
        <v>762704</v>
      </c>
      <c r="G39" s="92">
        <v>520.48806999999999</v>
      </c>
      <c r="H39" s="90">
        <v>6746931.4000000004</v>
      </c>
      <c r="I39" s="90">
        <v>3960.5841999999998</v>
      </c>
      <c r="J39" s="92">
        <f t="shared" si="0"/>
        <v>36.172965979763781</v>
      </c>
      <c r="K39" s="92">
        <f t="shared" si="0"/>
        <v>46.30705338873998</v>
      </c>
      <c r="L39" s="71"/>
      <c r="M39" s="71"/>
      <c r="N39" s="47"/>
      <c r="O39" s="77"/>
    </row>
    <row r="40" spans="1:15">
      <c r="A40" s="47"/>
      <c r="B40" s="46" t="s">
        <v>19</v>
      </c>
      <c r="C40" s="47"/>
      <c r="D40" s="92">
        <v>30440</v>
      </c>
      <c r="E40" s="92">
        <v>16.073</v>
      </c>
      <c r="F40" s="92">
        <v>30440</v>
      </c>
      <c r="G40" s="92">
        <v>16.073</v>
      </c>
      <c r="H40" s="90"/>
      <c r="I40" s="90"/>
      <c r="J40" s="92"/>
      <c r="K40" s="92"/>
      <c r="L40" s="71"/>
      <c r="M40" s="71"/>
      <c r="N40" s="47"/>
      <c r="O40" s="77"/>
    </row>
    <row r="41" spans="1:15">
      <c r="A41" s="47"/>
      <c r="B41" s="46" t="s">
        <v>7</v>
      </c>
      <c r="C41" s="47"/>
      <c r="D41" s="92"/>
      <c r="E41" s="92"/>
      <c r="F41" s="119"/>
      <c r="G41" s="119"/>
      <c r="H41" s="119"/>
      <c r="I41" s="119"/>
      <c r="J41" s="92"/>
      <c r="K41" s="92"/>
      <c r="L41" s="71"/>
      <c r="M41" s="71"/>
      <c r="N41" s="47"/>
      <c r="O41" s="77"/>
    </row>
    <row r="42" spans="1:15">
      <c r="A42" s="86"/>
      <c r="B42" s="46" t="s">
        <v>8</v>
      </c>
      <c r="C42" s="45"/>
      <c r="D42" s="92">
        <v>62039</v>
      </c>
      <c r="E42" s="92">
        <v>61.826369999999997</v>
      </c>
      <c r="F42" s="92">
        <v>13000</v>
      </c>
      <c r="G42" s="92">
        <v>11.640700000000001</v>
      </c>
      <c r="H42" s="90">
        <v>94488</v>
      </c>
      <c r="I42" s="90">
        <v>83.917310000000001</v>
      </c>
      <c r="J42" s="92">
        <f t="shared" si="0"/>
        <v>65.658072982812627</v>
      </c>
      <c r="K42" s="92">
        <f t="shared" si="0"/>
        <v>73.675347791772637</v>
      </c>
      <c r="L42" s="71"/>
      <c r="M42" s="71"/>
      <c r="N42" s="54"/>
      <c r="O42" s="77"/>
    </row>
    <row r="43" spans="1:15">
      <c r="A43" s="86"/>
      <c r="B43" s="46" t="s">
        <v>9</v>
      </c>
      <c r="C43" s="45"/>
      <c r="D43" s="92">
        <v>2348086.2000000002</v>
      </c>
      <c r="E43" s="92">
        <v>1756.1304700000001</v>
      </c>
      <c r="F43" s="92">
        <v>719264</v>
      </c>
      <c r="G43" s="92">
        <v>492.77436999999998</v>
      </c>
      <c r="H43" s="90">
        <v>6652443.4000000004</v>
      </c>
      <c r="I43" s="90">
        <v>3876.66689</v>
      </c>
      <c r="J43" s="92">
        <f t="shared" si="0"/>
        <v>35.296597938736312</v>
      </c>
      <c r="K43" s="92">
        <f t="shared" si="0"/>
        <v>45.300009514100914</v>
      </c>
      <c r="L43" s="71"/>
      <c r="M43" s="71"/>
      <c r="N43" s="54"/>
      <c r="O43" s="77"/>
    </row>
    <row r="44" spans="1:15" ht="36" customHeight="1">
      <c r="A44" s="47" t="s">
        <v>25</v>
      </c>
      <c r="B44" s="47" t="s">
        <v>33</v>
      </c>
      <c r="C44" s="55" t="s">
        <v>47</v>
      </c>
      <c r="D44" s="92">
        <v>1521927.9</v>
      </c>
      <c r="E44" s="92">
        <v>11668.695820000001</v>
      </c>
      <c r="F44" s="92">
        <v>272508.7</v>
      </c>
      <c r="G44" s="92">
        <v>3190.7754799999998</v>
      </c>
      <c r="H44" s="90">
        <v>1833487.6</v>
      </c>
      <c r="I44" s="90">
        <v>10347.06798</v>
      </c>
      <c r="J44" s="92">
        <f t="shared" si="0"/>
        <v>83.007264406914985</v>
      </c>
      <c r="K44" s="92">
        <f t="shared" si="0"/>
        <v>112.77296952677411</v>
      </c>
      <c r="L44" s="74"/>
      <c r="M44" s="74"/>
      <c r="N44" s="78"/>
      <c r="O44" s="76"/>
    </row>
    <row r="45" spans="1:15">
      <c r="A45" s="86"/>
      <c r="B45" s="46" t="s">
        <v>19</v>
      </c>
      <c r="C45" s="45"/>
      <c r="D45" s="92">
        <v>40271.800000000003</v>
      </c>
      <c r="E45" s="92">
        <v>1454.2588699999999</v>
      </c>
      <c r="F45" s="92">
        <v>17255.3</v>
      </c>
      <c r="G45" s="92">
        <v>790.49199999999996</v>
      </c>
      <c r="H45" s="90">
        <v>74023.899999999994</v>
      </c>
      <c r="I45" s="90">
        <v>2127.0260400000002</v>
      </c>
      <c r="J45" s="92">
        <f t="shared" si="0"/>
        <v>54.403780400654391</v>
      </c>
      <c r="K45" s="92">
        <f t="shared" si="0"/>
        <v>68.370524979562532</v>
      </c>
      <c r="L45" s="71"/>
      <c r="M45" s="71"/>
      <c r="N45" s="54"/>
      <c r="O45" s="77"/>
    </row>
    <row r="46" spans="1:15">
      <c r="A46" s="86"/>
      <c r="B46" s="46" t="s">
        <v>8</v>
      </c>
      <c r="C46" s="45"/>
      <c r="D46" s="92">
        <v>121206</v>
      </c>
      <c r="E46" s="92">
        <v>155.351</v>
      </c>
      <c r="F46" s="92">
        <v>11280</v>
      </c>
      <c r="G46" s="92">
        <v>18.725999999999999</v>
      </c>
      <c r="H46" s="90">
        <v>74793</v>
      </c>
      <c r="I46" s="90">
        <v>116.754</v>
      </c>
      <c r="J46" s="92">
        <f t="shared" si="0"/>
        <v>162.05527255224422</v>
      </c>
      <c r="K46" s="92">
        <f t="shared" si="0"/>
        <v>133.05839628620862</v>
      </c>
      <c r="L46" s="71"/>
      <c r="M46" s="71"/>
      <c r="N46" s="54"/>
      <c r="O46" s="77"/>
    </row>
    <row r="47" spans="1:15">
      <c r="A47" s="86"/>
      <c r="B47" s="46" t="s">
        <v>9</v>
      </c>
      <c r="C47" s="45"/>
      <c r="D47" s="92">
        <v>1360450.1</v>
      </c>
      <c r="E47" s="92">
        <v>10059.085950000001</v>
      </c>
      <c r="F47" s="92">
        <v>243973.4</v>
      </c>
      <c r="G47" s="92">
        <v>2381.5574799999999</v>
      </c>
      <c r="H47" s="90">
        <v>1684670.7</v>
      </c>
      <c r="I47" s="90">
        <v>8103.2879400000002</v>
      </c>
      <c r="J47" s="92">
        <f t="shared" si="0"/>
        <v>80.754660243096779</v>
      </c>
      <c r="K47" s="92">
        <f t="shared" si="0"/>
        <v>124.13585725302514</v>
      </c>
      <c r="L47" s="71"/>
      <c r="M47" s="71"/>
      <c r="N47" s="54"/>
      <c r="O47" s="77"/>
    </row>
    <row r="48" spans="1:15">
      <c r="A48" s="47" t="s">
        <v>69</v>
      </c>
      <c r="B48" s="47" t="s">
        <v>70</v>
      </c>
      <c r="C48" s="60" t="s">
        <v>56</v>
      </c>
      <c r="D48" s="92">
        <v>9089.9</v>
      </c>
      <c r="E48" s="92">
        <v>1662.04829</v>
      </c>
      <c r="F48" s="92">
        <v>2795.13</v>
      </c>
      <c r="G48" s="92">
        <v>397.0779</v>
      </c>
      <c r="H48" s="90">
        <v>17352.184519999999</v>
      </c>
      <c r="I48" s="90">
        <v>2489.1030300000002</v>
      </c>
      <c r="J48" s="92">
        <f t="shared" si="0"/>
        <v>52.384758757740549</v>
      </c>
      <c r="K48" s="92">
        <f t="shared" si="0"/>
        <v>66.772980867730496</v>
      </c>
      <c r="N48" s="79"/>
      <c r="O48" s="76"/>
    </row>
    <row r="49" spans="1:15">
      <c r="A49" s="86"/>
      <c r="B49" s="46" t="s">
        <v>7</v>
      </c>
      <c r="C49" s="45"/>
      <c r="D49" s="92">
        <v>2635.75</v>
      </c>
      <c r="E49" s="92">
        <v>849.15300000000002</v>
      </c>
      <c r="F49" s="92">
        <v>676.3</v>
      </c>
      <c r="G49" s="92">
        <v>236.41800000000001</v>
      </c>
      <c r="H49" s="90">
        <v>1942</v>
      </c>
      <c r="I49" s="90">
        <v>581.86728000000005</v>
      </c>
      <c r="J49" s="92">
        <f t="shared" si="0"/>
        <v>135.72348094747682</v>
      </c>
      <c r="K49" s="92">
        <f t="shared" si="0"/>
        <v>145.93585671289162</v>
      </c>
      <c r="L49" s="71"/>
      <c r="M49" s="71"/>
      <c r="N49" s="54"/>
      <c r="O49" s="77"/>
    </row>
    <row r="50" spans="1:15">
      <c r="A50" s="86"/>
      <c r="B50" s="46" t="s">
        <v>9</v>
      </c>
      <c r="C50" s="45"/>
      <c r="D50" s="92">
        <v>6454.15</v>
      </c>
      <c r="E50" s="92">
        <v>812.89529000000005</v>
      </c>
      <c r="F50" s="92">
        <v>2118.83</v>
      </c>
      <c r="G50" s="92">
        <v>160.65989999999999</v>
      </c>
      <c r="H50" s="90">
        <v>15410.184520000001</v>
      </c>
      <c r="I50" s="90">
        <v>1907.2357500000001</v>
      </c>
      <c r="J50" s="92">
        <f t="shared" si="0"/>
        <v>41.882366766105399</v>
      </c>
      <c r="K50" s="92">
        <f t="shared" si="0"/>
        <v>42.621647061722712</v>
      </c>
      <c r="L50" s="71"/>
      <c r="M50" s="71"/>
      <c r="N50" s="54"/>
      <c r="O50" s="77"/>
    </row>
    <row r="51" spans="1:15" ht="56.25">
      <c r="A51" s="83" t="s">
        <v>71</v>
      </c>
      <c r="B51" s="83" t="s">
        <v>72</v>
      </c>
      <c r="C51" s="60" t="s">
        <v>56</v>
      </c>
      <c r="D51" s="92">
        <v>116995.15588000001</v>
      </c>
      <c r="E51" s="92">
        <v>116005.85094</v>
      </c>
      <c r="F51" s="92">
        <v>994.18660999999997</v>
      </c>
      <c r="G51" s="92">
        <v>1390.0379600000001</v>
      </c>
      <c r="H51" s="90">
        <v>23055.097310000001</v>
      </c>
      <c r="I51" s="90">
        <v>23789.328969999999</v>
      </c>
      <c r="J51" s="92">
        <f t="shared" si="0"/>
        <v>507.45895498456258</v>
      </c>
      <c r="K51" s="92">
        <f t="shared" si="0"/>
        <v>487.63818048962821</v>
      </c>
      <c r="N51" s="9"/>
    </row>
    <row r="52" spans="1:15">
      <c r="A52" s="47"/>
      <c r="B52" s="46" t="s">
        <v>7</v>
      </c>
      <c r="C52" s="47"/>
      <c r="D52" s="92">
        <v>3590.51892</v>
      </c>
      <c r="E52" s="92">
        <v>3366.3124499999999</v>
      </c>
      <c r="F52" s="92">
        <v>36.340319999999998</v>
      </c>
      <c r="G52" s="92">
        <v>81.122020000000006</v>
      </c>
      <c r="H52" s="90">
        <v>918.50198999999998</v>
      </c>
      <c r="I52" s="90">
        <v>1182.58187</v>
      </c>
      <c r="J52" s="92">
        <f t="shared" si="0"/>
        <v>390.91030385247177</v>
      </c>
      <c r="K52" s="92">
        <f t="shared" si="0"/>
        <v>284.65787742881599</v>
      </c>
      <c r="N52" s="9"/>
    </row>
    <row r="53" spans="1:15">
      <c r="A53" s="47"/>
      <c r="B53" s="46" t="s">
        <v>8</v>
      </c>
      <c r="C53" s="47"/>
      <c r="D53" s="92">
        <v>99614.869449999998</v>
      </c>
      <c r="E53" s="92">
        <v>96331.208599999998</v>
      </c>
      <c r="F53" s="92">
        <v>2.6</v>
      </c>
      <c r="G53" s="92">
        <v>8.7343499999999992</v>
      </c>
      <c r="H53" s="90">
        <v>1051.0170000000001</v>
      </c>
      <c r="I53" s="90">
        <v>745.69500000000005</v>
      </c>
      <c r="J53" s="92">
        <f t="shared" si="0"/>
        <v>9477.9503518972579</v>
      </c>
      <c r="K53" s="92">
        <f t="shared" si="0"/>
        <v>12918.312259033517</v>
      </c>
      <c r="N53" s="9"/>
    </row>
    <row r="54" spans="1:15">
      <c r="A54" s="47"/>
      <c r="B54" s="46" t="s">
        <v>9</v>
      </c>
      <c r="C54" s="47"/>
      <c r="D54" s="92">
        <v>13789.76751</v>
      </c>
      <c r="E54" s="92">
        <v>16308.329890000001</v>
      </c>
      <c r="F54" s="92">
        <v>955.24629000000004</v>
      </c>
      <c r="G54" s="92">
        <v>1300.1815899999999</v>
      </c>
      <c r="H54" s="90">
        <v>21085.578320000001</v>
      </c>
      <c r="I54" s="90">
        <v>21861.052100000001</v>
      </c>
      <c r="J54" s="92">
        <f t="shared" si="0"/>
        <v>65.399048111097756</v>
      </c>
      <c r="K54" s="92">
        <f t="shared" si="0"/>
        <v>74.599931491860815</v>
      </c>
      <c r="N54" s="9"/>
    </row>
    <row r="55" spans="1:15" ht="33.75">
      <c r="A55" s="47" t="s">
        <v>26</v>
      </c>
      <c r="B55" s="47" t="s">
        <v>34</v>
      </c>
      <c r="C55" s="47" t="s">
        <v>31</v>
      </c>
      <c r="D55" s="92">
        <v>2928</v>
      </c>
      <c r="E55" s="92">
        <v>11.210240000000001</v>
      </c>
      <c r="F55" s="92">
        <v>1200</v>
      </c>
      <c r="G55" s="92">
        <v>2.0740500000000002</v>
      </c>
      <c r="H55" s="90">
        <v>18987.3</v>
      </c>
      <c r="I55" s="90">
        <v>52.68235</v>
      </c>
      <c r="J55" s="92">
        <f t="shared" si="0"/>
        <v>15.420833925834637</v>
      </c>
      <c r="K55" s="92">
        <f t="shared" si="0"/>
        <v>21.27892928086921</v>
      </c>
      <c r="N55" s="9"/>
    </row>
    <row r="56" spans="1:15">
      <c r="A56" s="47"/>
      <c r="B56" s="46" t="s">
        <v>7</v>
      </c>
      <c r="C56" s="47"/>
      <c r="D56" s="92"/>
      <c r="E56" s="92"/>
      <c r="F56" s="92"/>
      <c r="G56" s="92"/>
      <c r="H56" s="90">
        <v>35</v>
      </c>
      <c r="I56" s="90">
        <v>6.1699999999999998E-2</v>
      </c>
      <c r="J56" s="92">
        <f t="shared" si="0"/>
        <v>0</v>
      </c>
      <c r="K56" s="92">
        <f t="shared" si="0"/>
        <v>0</v>
      </c>
      <c r="N56" s="9"/>
    </row>
    <row r="57" spans="1:15">
      <c r="A57" s="47"/>
      <c r="B57" s="46" t="s">
        <v>9</v>
      </c>
      <c r="C57" s="47"/>
      <c r="D57" s="92">
        <v>2928</v>
      </c>
      <c r="E57" s="92">
        <v>11.210240000000001</v>
      </c>
      <c r="F57" s="92">
        <v>1200</v>
      </c>
      <c r="G57" s="92">
        <v>2.0740500000000002</v>
      </c>
      <c r="H57" s="90">
        <v>18952.3</v>
      </c>
      <c r="I57" s="90">
        <v>52.620649999999998</v>
      </c>
      <c r="J57" s="92">
        <f t="shared" si="0"/>
        <v>15.449312220680341</v>
      </c>
      <c r="K57" s="92">
        <f t="shared" si="0"/>
        <v>21.30387975063022</v>
      </c>
      <c r="N57" s="9"/>
    </row>
    <row r="58" spans="1:15" ht="33.75">
      <c r="A58" s="47" t="s">
        <v>27</v>
      </c>
      <c r="B58" s="47" t="s">
        <v>35</v>
      </c>
      <c r="C58" s="47" t="s">
        <v>31</v>
      </c>
      <c r="D58" s="92">
        <v>181848.9</v>
      </c>
      <c r="E58" s="92">
        <v>297.94677999999999</v>
      </c>
      <c r="F58" s="92">
        <v>46174.8</v>
      </c>
      <c r="G58" s="92">
        <v>46.057340000000003</v>
      </c>
      <c r="H58" s="90">
        <v>47335.8</v>
      </c>
      <c r="I58" s="90">
        <v>132.47542999999999</v>
      </c>
      <c r="J58" s="92">
        <f t="shared" si="0"/>
        <v>384.16779688945786</v>
      </c>
      <c r="K58" s="92">
        <f t="shared" si="0"/>
        <v>224.90719977281825</v>
      </c>
      <c r="N58" s="9"/>
    </row>
    <row r="59" spans="1:15">
      <c r="A59" s="47"/>
      <c r="B59" s="46" t="s">
        <v>7</v>
      </c>
      <c r="C59" s="45"/>
      <c r="D59" s="92"/>
      <c r="E59" s="92"/>
      <c r="F59" s="92"/>
      <c r="G59" s="92"/>
      <c r="H59" s="90">
        <v>4</v>
      </c>
      <c r="I59" s="90">
        <v>4.7219999999999998E-2</v>
      </c>
      <c r="J59" s="92"/>
      <c r="K59" s="92"/>
      <c r="N59" s="9"/>
    </row>
    <row r="60" spans="1:15">
      <c r="A60" s="47"/>
      <c r="B60" s="46" t="s">
        <v>8</v>
      </c>
      <c r="C60" s="45"/>
      <c r="D60" s="92"/>
      <c r="E60" s="92"/>
      <c r="F60" s="92"/>
      <c r="G60" s="92"/>
      <c r="H60" s="90"/>
      <c r="I60" s="90"/>
      <c r="J60" s="92"/>
      <c r="K60" s="92"/>
      <c r="N60" s="9"/>
    </row>
    <row r="61" spans="1:15">
      <c r="A61" s="47"/>
      <c r="B61" s="46" t="s">
        <v>9</v>
      </c>
      <c r="C61" s="45"/>
      <c r="D61" s="92">
        <v>181848.9</v>
      </c>
      <c r="E61" s="92">
        <v>297.94677999999999</v>
      </c>
      <c r="F61" s="92">
        <v>46174.8</v>
      </c>
      <c r="G61" s="92">
        <v>46.057340000000003</v>
      </c>
      <c r="H61" s="90">
        <v>47331.8</v>
      </c>
      <c r="I61" s="90">
        <v>132.42821000000001</v>
      </c>
      <c r="J61" s="92">
        <f t="shared" si="0"/>
        <v>384.20026282541545</v>
      </c>
      <c r="K61" s="92">
        <f t="shared" si="0"/>
        <v>224.98739505729179</v>
      </c>
      <c r="N61" s="9"/>
    </row>
    <row r="62" spans="1:15" ht="22.5">
      <c r="A62" s="47" t="s">
        <v>73</v>
      </c>
      <c r="B62" s="47" t="s">
        <v>74</v>
      </c>
      <c r="C62" s="60" t="s">
        <v>56</v>
      </c>
      <c r="D62" s="92">
        <v>7588.1400899999999</v>
      </c>
      <c r="E62" s="92">
        <v>38645.460370000001</v>
      </c>
      <c r="F62" s="92">
        <v>231.56214</v>
      </c>
      <c r="G62" s="92">
        <v>4655.7545499999997</v>
      </c>
      <c r="H62" s="90">
        <v>4754.0531600000004</v>
      </c>
      <c r="I62" s="90">
        <v>40633.960980000003</v>
      </c>
      <c r="J62" s="92">
        <f t="shared" si="0"/>
        <v>159.61411946011978</v>
      </c>
      <c r="K62" s="92">
        <f t="shared" si="0"/>
        <v>95.106308708179483</v>
      </c>
      <c r="N62" s="9"/>
    </row>
    <row r="63" spans="1:15">
      <c r="A63" s="47"/>
      <c r="B63" s="46" t="s">
        <v>19</v>
      </c>
      <c r="C63" s="83"/>
      <c r="D63" s="92">
        <v>0.35399999999999998</v>
      </c>
      <c r="E63" s="92">
        <v>3.3788399999999998</v>
      </c>
      <c r="F63" s="92"/>
      <c r="G63" s="92"/>
      <c r="H63" s="90">
        <v>6.4000000000000001E-2</v>
      </c>
      <c r="I63" s="90">
        <v>2.86</v>
      </c>
      <c r="J63" s="92">
        <f t="shared" si="0"/>
        <v>553.12499999999989</v>
      </c>
      <c r="K63" s="92">
        <f t="shared" si="0"/>
        <v>118.14125874125874</v>
      </c>
      <c r="N63" s="9"/>
    </row>
    <row r="64" spans="1:15">
      <c r="A64" s="47"/>
      <c r="B64" s="46" t="s">
        <v>7</v>
      </c>
      <c r="C64" s="83"/>
      <c r="D64" s="92">
        <v>35.973849999999999</v>
      </c>
      <c r="E64" s="92">
        <v>1932.7840000000001</v>
      </c>
      <c r="F64" s="92">
        <v>5.45756</v>
      </c>
      <c r="G64" s="92">
        <v>367.78327000000002</v>
      </c>
      <c r="H64" s="90">
        <v>25.037459999999999</v>
      </c>
      <c r="I64" s="90">
        <v>747.31114000000002</v>
      </c>
      <c r="J64" s="92">
        <f t="shared" si="0"/>
        <v>143.68010972359016</v>
      </c>
      <c r="K64" s="92">
        <f t="shared" si="0"/>
        <v>258.63176614763165</v>
      </c>
      <c r="N64" s="9"/>
    </row>
    <row r="65" spans="1:14">
      <c r="A65" s="47"/>
      <c r="B65" s="46" t="s">
        <v>8</v>
      </c>
      <c r="C65" s="83"/>
      <c r="D65" s="92">
        <v>13.807259999999999</v>
      </c>
      <c r="E65" s="92">
        <v>281.54662000000002</v>
      </c>
      <c r="F65" s="92">
        <v>1.8684000000000001</v>
      </c>
      <c r="G65" s="92">
        <v>52.472700000000003</v>
      </c>
      <c r="H65" s="90">
        <v>2.73285</v>
      </c>
      <c r="I65" s="90">
        <v>51.382840000000002</v>
      </c>
      <c r="J65" s="92">
        <f t="shared" si="0"/>
        <v>505.23299851803063</v>
      </c>
      <c r="K65" s="92">
        <f t="shared" si="0"/>
        <v>547.93900064690865</v>
      </c>
      <c r="N65" s="9"/>
    </row>
    <row r="66" spans="1:14">
      <c r="A66" s="47"/>
      <c r="B66" s="46" t="s">
        <v>9</v>
      </c>
      <c r="C66" s="45"/>
      <c r="D66" s="92">
        <v>7538.0049799999997</v>
      </c>
      <c r="E66" s="92">
        <v>36427.750910000002</v>
      </c>
      <c r="F66" s="92">
        <v>224.23617999999999</v>
      </c>
      <c r="G66" s="92">
        <v>4235.4985800000004</v>
      </c>
      <c r="H66" s="90">
        <v>4726.2188500000002</v>
      </c>
      <c r="I66" s="90">
        <v>39832.406999999999</v>
      </c>
      <c r="J66" s="92">
        <f t="shared" si="0"/>
        <v>159.493354396824</v>
      </c>
      <c r="K66" s="92">
        <f t="shared" si="0"/>
        <v>91.452547444597059</v>
      </c>
      <c r="N66" s="9"/>
    </row>
    <row r="67" spans="1:14">
      <c r="A67" s="47" t="s">
        <v>75</v>
      </c>
      <c r="B67" s="47" t="s">
        <v>76</v>
      </c>
      <c r="C67" s="60" t="s">
        <v>56</v>
      </c>
      <c r="D67" s="92">
        <v>42008.369839999999</v>
      </c>
      <c r="E67" s="92">
        <v>42664.780480000001</v>
      </c>
      <c r="F67" s="92">
        <v>7233.8981199999998</v>
      </c>
      <c r="G67" s="92">
        <v>7529.0679899999996</v>
      </c>
      <c r="H67" s="90">
        <v>50637.992030000001</v>
      </c>
      <c r="I67" s="90">
        <v>55551.619830000003</v>
      </c>
      <c r="J67" s="92">
        <f t="shared" si="0"/>
        <v>82.958206192521487</v>
      </c>
      <c r="K67" s="92">
        <f t="shared" si="0"/>
        <v>76.802045755935609</v>
      </c>
      <c r="N67" s="9"/>
    </row>
    <row r="68" spans="1:14">
      <c r="A68" s="47"/>
      <c r="B68" s="46" t="s">
        <v>19</v>
      </c>
      <c r="C68" s="60"/>
      <c r="D68" s="119"/>
      <c r="E68" s="119"/>
      <c r="F68" s="119"/>
      <c r="G68" s="119"/>
      <c r="H68" s="119"/>
      <c r="I68" s="119"/>
      <c r="J68" s="92"/>
      <c r="K68" s="92"/>
      <c r="N68" s="9"/>
    </row>
    <row r="69" spans="1:14">
      <c r="A69" s="47"/>
      <c r="B69" s="46" t="s">
        <v>7</v>
      </c>
      <c r="C69" s="45"/>
      <c r="D69" s="92">
        <v>47.018799999999999</v>
      </c>
      <c r="E69" s="92">
        <v>65.602649999999997</v>
      </c>
      <c r="F69" s="92">
        <v>11.593</v>
      </c>
      <c r="G69" s="92">
        <v>7.88314</v>
      </c>
      <c r="H69" s="90">
        <v>58.791539999999998</v>
      </c>
      <c r="I69" s="90">
        <v>91.485889999999998</v>
      </c>
      <c r="J69" s="92">
        <f t="shared" si="0"/>
        <v>79.975452250442842</v>
      </c>
      <c r="K69" s="92">
        <f t="shared" si="0"/>
        <v>71.707943159322156</v>
      </c>
      <c r="N69" s="9"/>
    </row>
    <row r="70" spans="1:14">
      <c r="A70" s="47"/>
      <c r="B70" s="46" t="s">
        <v>8</v>
      </c>
      <c r="C70" s="45"/>
      <c r="D70" s="92">
        <v>104.65257</v>
      </c>
      <c r="E70" s="92">
        <v>183.93189000000001</v>
      </c>
      <c r="F70" s="92">
        <v>18.8765</v>
      </c>
      <c r="G70" s="92">
        <v>43.436129999999999</v>
      </c>
      <c r="H70" s="90">
        <v>231.45868999999999</v>
      </c>
      <c r="I70" s="90">
        <v>481.28368999999998</v>
      </c>
      <c r="J70" s="92">
        <f t="shared" si="0"/>
        <v>45.214362009912001</v>
      </c>
      <c r="K70" s="92">
        <f t="shared" si="0"/>
        <v>38.216938122295403</v>
      </c>
      <c r="N70" s="9"/>
    </row>
    <row r="71" spans="1:14">
      <c r="A71" s="47"/>
      <c r="B71" s="46" t="s">
        <v>9</v>
      </c>
      <c r="C71" s="45"/>
      <c r="D71" s="92">
        <v>41856.698470000003</v>
      </c>
      <c r="E71" s="92">
        <v>42415.245940000001</v>
      </c>
      <c r="F71" s="92">
        <v>7203.4286199999997</v>
      </c>
      <c r="G71" s="92">
        <v>7477.7487199999996</v>
      </c>
      <c r="H71" s="90">
        <v>50347.741800000003</v>
      </c>
      <c r="I71" s="90">
        <v>54978.850250000003</v>
      </c>
      <c r="J71" s="92">
        <f t="shared" si="0"/>
        <v>83.135205221855642</v>
      </c>
      <c r="K71" s="92">
        <f t="shared" si="0"/>
        <v>77.148295657565157</v>
      </c>
      <c r="N71" s="9"/>
    </row>
    <row r="72" spans="1:14" ht="22.5">
      <c r="A72" s="47" t="s">
        <v>77</v>
      </c>
      <c r="B72" s="47" t="s">
        <v>78</v>
      </c>
      <c r="C72" s="60" t="s">
        <v>79</v>
      </c>
      <c r="D72" s="92">
        <v>215244.6</v>
      </c>
      <c r="E72" s="92">
        <v>1519.59986</v>
      </c>
      <c r="F72" s="92">
        <v>15628</v>
      </c>
      <c r="G72" s="92">
        <v>156.09530000000001</v>
      </c>
      <c r="H72" s="90">
        <v>690215.5</v>
      </c>
      <c r="I72" s="90">
        <v>3139.90652</v>
      </c>
      <c r="J72" s="92">
        <f t="shared" ref="J72:K103" si="1">D72/H72%</f>
        <v>31.185129861615685</v>
      </c>
      <c r="K72" s="92">
        <f t="shared" si="1"/>
        <v>48.396340792973675</v>
      </c>
      <c r="N72" s="9"/>
    </row>
    <row r="73" spans="1:14">
      <c r="A73" s="47"/>
      <c r="B73" s="46" t="s">
        <v>19</v>
      </c>
      <c r="C73" s="60"/>
      <c r="D73" s="92">
        <v>86</v>
      </c>
      <c r="E73" s="92">
        <v>1.2456700000000001</v>
      </c>
      <c r="F73" s="92"/>
      <c r="G73" s="92"/>
      <c r="H73" s="90"/>
      <c r="I73" s="90"/>
      <c r="J73" s="92"/>
      <c r="K73" s="92"/>
      <c r="N73" s="9"/>
    </row>
    <row r="74" spans="1:14">
      <c r="A74" s="47"/>
      <c r="B74" s="46" t="s">
        <v>7</v>
      </c>
      <c r="C74" s="45"/>
      <c r="D74" s="92">
        <v>4726</v>
      </c>
      <c r="E74" s="92">
        <v>41.709919999999997</v>
      </c>
      <c r="F74" s="92">
        <v>37</v>
      </c>
      <c r="G74" s="92">
        <v>0.23741000000000001</v>
      </c>
      <c r="H74" s="90">
        <v>8061</v>
      </c>
      <c r="I74" s="90">
        <v>22.410779999999999</v>
      </c>
      <c r="J74" s="92">
        <f t="shared" si="1"/>
        <v>58.627961791341022</v>
      </c>
      <c r="K74" s="92">
        <f t="shared" si="1"/>
        <v>186.11543194837483</v>
      </c>
      <c r="N74" s="9"/>
    </row>
    <row r="75" spans="1:14">
      <c r="A75" s="47"/>
      <c r="B75" s="46" t="s">
        <v>8</v>
      </c>
      <c r="C75" s="45"/>
      <c r="D75" s="92">
        <v>1995</v>
      </c>
      <c r="E75" s="92">
        <v>15.734579999999999</v>
      </c>
      <c r="F75" s="92"/>
      <c r="G75" s="92"/>
      <c r="H75" s="90">
        <v>21633</v>
      </c>
      <c r="I75" s="90">
        <v>857.68078000000003</v>
      </c>
      <c r="J75" s="92">
        <f t="shared" si="1"/>
        <v>9.2220219109693513</v>
      </c>
      <c r="K75" s="92">
        <f t="shared" si="1"/>
        <v>1.8345496794273504</v>
      </c>
      <c r="N75" s="9"/>
    </row>
    <row r="76" spans="1:14">
      <c r="A76" s="47"/>
      <c r="B76" s="46" t="s">
        <v>9</v>
      </c>
      <c r="C76" s="45"/>
      <c r="D76" s="92">
        <v>208437.6</v>
      </c>
      <c r="E76" s="92">
        <v>1460.90969</v>
      </c>
      <c r="F76" s="92">
        <v>15591</v>
      </c>
      <c r="G76" s="92">
        <v>155.85789</v>
      </c>
      <c r="H76" s="90">
        <v>660521.5</v>
      </c>
      <c r="I76" s="90">
        <v>2259.8149600000002</v>
      </c>
      <c r="J76" s="92">
        <f t="shared" si="1"/>
        <v>31.556520113274132</v>
      </c>
      <c r="K76" s="92">
        <f t="shared" si="1"/>
        <v>64.647314751823743</v>
      </c>
      <c r="N76" s="9"/>
    </row>
    <row r="77" spans="1:14" ht="33.75">
      <c r="A77" s="47" t="s">
        <v>80</v>
      </c>
      <c r="B77" s="47" t="s">
        <v>82</v>
      </c>
      <c r="C77" s="60" t="s">
        <v>81</v>
      </c>
      <c r="D77" s="92">
        <v>262089</v>
      </c>
      <c r="E77" s="92">
        <v>6207.0906800000002</v>
      </c>
      <c r="F77" s="92">
        <v>55790</v>
      </c>
      <c r="G77" s="92">
        <v>1299.34311</v>
      </c>
      <c r="H77" s="90">
        <v>545796</v>
      </c>
      <c r="I77" s="90">
        <v>13304.616309999999</v>
      </c>
      <c r="J77" s="92">
        <f t="shared" si="1"/>
        <v>48.019589736824749</v>
      </c>
      <c r="K77" s="92">
        <f t="shared" si="1"/>
        <v>46.653661671811115</v>
      </c>
      <c r="N77" s="9"/>
    </row>
    <row r="78" spans="1:14">
      <c r="A78" s="47"/>
      <c r="B78" s="46" t="s">
        <v>19</v>
      </c>
      <c r="C78" s="60"/>
      <c r="D78" s="92">
        <v>44</v>
      </c>
      <c r="E78" s="92">
        <v>2.4759099999999998</v>
      </c>
      <c r="F78" s="92"/>
      <c r="G78" s="92"/>
      <c r="H78" s="90"/>
      <c r="I78" s="90"/>
      <c r="J78" s="92"/>
      <c r="K78" s="92"/>
      <c r="N78" s="9"/>
    </row>
    <row r="79" spans="1:14">
      <c r="A79" s="47"/>
      <c r="B79" s="46" t="s">
        <v>7</v>
      </c>
      <c r="C79" s="45"/>
      <c r="D79" s="92">
        <v>186</v>
      </c>
      <c r="E79" s="92">
        <v>20.540500000000002</v>
      </c>
      <c r="F79" s="92"/>
      <c r="G79" s="92"/>
      <c r="H79" s="90">
        <v>218</v>
      </c>
      <c r="I79" s="90">
        <v>4.3274900000000001</v>
      </c>
      <c r="J79" s="92">
        <f t="shared" si="1"/>
        <v>85.321100917431181</v>
      </c>
      <c r="K79" s="92">
        <f t="shared" si="1"/>
        <v>474.65158787195355</v>
      </c>
      <c r="N79" s="9"/>
    </row>
    <row r="80" spans="1:14">
      <c r="A80" s="47"/>
      <c r="B80" s="46" t="s">
        <v>8</v>
      </c>
      <c r="C80" s="45"/>
      <c r="D80" s="92"/>
      <c r="E80" s="92"/>
      <c r="F80" s="92"/>
      <c r="G80" s="92"/>
      <c r="H80" s="90">
        <v>2775</v>
      </c>
      <c r="I80" s="90">
        <v>188.93695</v>
      </c>
      <c r="J80" s="92">
        <f t="shared" si="1"/>
        <v>0</v>
      </c>
      <c r="K80" s="92">
        <f t="shared" si="1"/>
        <v>0</v>
      </c>
      <c r="N80" s="9"/>
    </row>
    <row r="81" spans="1:14">
      <c r="A81" s="47"/>
      <c r="B81" s="46" t="s">
        <v>9</v>
      </c>
      <c r="C81" s="45"/>
      <c r="D81" s="92">
        <v>261859</v>
      </c>
      <c r="E81" s="92">
        <v>6184.0742700000001</v>
      </c>
      <c r="F81" s="92">
        <v>55790</v>
      </c>
      <c r="G81" s="92">
        <v>1299.34311</v>
      </c>
      <c r="H81" s="90">
        <v>542803</v>
      </c>
      <c r="I81" s="90">
        <v>13111.35187</v>
      </c>
      <c r="J81" s="92">
        <f t="shared" si="1"/>
        <v>48.241995714835774</v>
      </c>
      <c r="K81" s="92">
        <f t="shared" si="1"/>
        <v>47.165802056992611</v>
      </c>
      <c r="N81" s="9"/>
    </row>
    <row r="82" spans="1:14" ht="45">
      <c r="A82" s="47" t="s">
        <v>85</v>
      </c>
      <c r="B82" s="47" t="s">
        <v>86</v>
      </c>
      <c r="C82" s="60" t="s">
        <v>79</v>
      </c>
      <c r="D82" s="92">
        <v>40229</v>
      </c>
      <c r="E82" s="92">
        <v>3011.7601300000001</v>
      </c>
      <c r="F82" s="92">
        <v>4497</v>
      </c>
      <c r="G82" s="92">
        <v>351.90699000000001</v>
      </c>
      <c r="H82" s="90">
        <v>50659</v>
      </c>
      <c r="I82" s="90">
        <v>4207.0276800000001</v>
      </c>
      <c r="J82" s="92">
        <f t="shared" si="1"/>
        <v>79.41135829763715</v>
      </c>
      <c r="K82" s="92">
        <f t="shared" si="1"/>
        <v>71.58878807281819</v>
      </c>
      <c r="N82" s="9"/>
    </row>
    <row r="83" spans="1:14">
      <c r="A83" s="47"/>
      <c r="B83" s="46" t="s">
        <v>7</v>
      </c>
      <c r="C83" s="45"/>
      <c r="D83" s="92">
        <v>11</v>
      </c>
      <c r="E83" s="92">
        <v>2.9964599999999999</v>
      </c>
      <c r="F83" s="92"/>
      <c r="G83" s="92"/>
      <c r="H83" s="90">
        <v>51</v>
      </c>
      <c r="I83" s="90">
        <v>9.5153700000000008</v>
      </c>
      <c r="J83" s="92">
        <f t="shared" si="1"/>
        <v>21.56862745098039</v>
      </c>
      <c r="K83" s="92">
        <f t="shared" si="1"/>
        <v>31.49073551527686</v>
      </c>
      <c r="N83" s="9"/>
    </row>
    <row r="84" spans="1:14">
      <c r="A84" s="47"/>
      <c r="B84" s="46" t="s">
        <v>8</v>
      </c>
      <c r="C84" s="45"/>
      <c r="D84" s="92">
        <v>5</v>
      </c>
      <c r="E84" s="92">
        <v>9.7539999999999996</v>
      </c>
      <c r="F84" s="92"/>
      <c r="G84" s="92"/>
      <c r="H84" s="90">
        <v>1</v>
      </c>
      <c r="I84" s="90">
        <v>0.187</v>
      </c>
      <c r="J84" s="92">
        <f t="shared" si="1"/>
        <v>500</v>
      </c>
      <c r="K84" s="92">
        <f t="shared" si="1"/>
        <v>5216.0427807486631</v>
      </c>
      <c r="N84" s="9"/>
    </row>
    <row r="85" spans="1:14">
      <c r="A85" s="47"/>
      <c r="B85" s="46" t="s">
        <v>9</v>
      </c>
      <c r="C85" s="45"/>
      <c r="D85" s="92">
        <v>40213</v>
      </c>
      <c r="E85" s="92">
        <v>2999.0096699999999</v>
      </c>
      <c r="F85" s="92">
        <v>4497</v>
      </c>
      <c r="G85" s="92">
        <v>351.90699000000001</v>
      </c>
      <c r="H85" s="90">
        <v>50607</v>
      </c>
      <c r="I85" s="90">
        <v>4197.3253100000002</v>
      </c>
      <c r="J85" s="92">
        <f t="shared" si="1"/>
        <v>79.461339340407449</v>
      </c>
      <c r="K85" s="92">
        <f t="shared" si="1"/>
        <v>71.450494029017733</v>
      </c>
      <c r="N85" s="9"/>
    </row>
    <row r="86" spans="1:14" ht="33.75">
      <c r="A86" s="47" t="s">
        <v>88</v>
      </c>
      <c r="B86" s="84" t="s">
        <v>87</v>
      </c>
      <c r="C86" s="60" t="s">
        <v>56</v>
      </c>
      <c r="D86" s="92">
        <v>56031.801700000011</v>
      </c>
      <c r="E86" s="92">
        <v>80027.255830000009</v>
      </c>
      <c r="F86" s="90">
        <v>6620.7036300000009</v>
      </c>
      <c r="G86" s="90">
        <v>9890.5514399999993</v>
      </c>
      <c r="H86" s="90">
        <v>55684.760659999985</v>
      </c>
      <c r="I86" s="90">
        <v>76893.011439999987</v>
      </c>
      <c r="J86" s="92">
        <f t="shared" si="1"/>
        <v>100.62322444397128</v>
      </c>
      <c r="K86" s="92">
        <f t="shared" si="1"/>
        <v>104.07611086014714</v>
      </c>
      <c r="N86" s="9"/>
    </row>
    <row r="87" spans="1:14">
      <c r="A87" s="83"/>
      <c r="B87" s="46" t="s">
        <v>7</v>
      </c>
      <c r="C87" s="83"/>
      <c r="D87" s="92">
        <v>26.59076</v>
      </c>
      <c r="E87" s="92">
        <v>40.816940000000002</v>
      </c>
      <c r="F87" s="90">
        <v>0.13056000000000001</v>
      </c>
      <c r="G87" s="90">
        <v>0.37935000000000002</v>
      </c>
      <c r="H87" s="90">
        <v>18.418400000000002</v>
      </c>
      <c r="I87" s="90">
        <v>21.459720000000001</v>
      </c>
      <c r="J87" s="92">
        <f t="shared" si="1"/>
        <v>144.37062937062936</v>
      </c>
      <c r="K87" s="92">
        <f t="shared" si="1"/>
        <v>190.20257487050156</v>
      </c>
      <c r="N87" s="9"/>
    </row>
    <row r="88" spans="1:14">
      <c r="A88" s="47"/>
      <c r="B88" s="46" t="s">
        <v>8</v>
      </c>
      <c r="C88" s="45"/>
      <c r="D88" s="92">
        <v>14.650600000000001</v>
      </c>
      <c r="E88" s="92">
        <v>33.578150000000001</v>
      </c>
      <c r="F88" s="90">
        <v>2.6549999999999998</v>
      </c>
      <c r="G88" s="90">
        <v>5.1880000000000006</v>
      </c>
      <c r="H88" s="90">
        <v>126.739</v>
      </c>
      <c r="I88" s="90">
        <v>343.36442999999997</v>
      </c>
      <c r="J88" s="92">
        <f t="shared" si="1"/>
        <v>11.559661982499469</v>
      </c>
      <c r="K88" s="92">
        <f t="shared" si="1"/>
        <v>9.7791579634500891</v>
      </c>
      <c r="N88" s="9"/>
    </row>
    <row r="89" spans="1:14">
      <c r="A89" s="47"/>
      <c r="B89" s="46" t="s">
        <v>9</v>
      </c>
      <c r="C89" s="45"/>
      <c r="D89" s="92">
        <v>55990.560340000004</v>
      </c>
      <c r="E89" s="92">
        <v>79952.860740000004</v>
      </c>
      <c r="F89" s="90">
        <v>6617.9180700000006</v>
      </c>
      <c r="G89" s="90">
        <v>9884.9840900000017</v>
      </c>
      <c r="H89" s="90">
        <v>55539.603259999989</v>
      </c>
      <c r="I89" s="90">
        <v>76528.187289999987</v>
      </c>
      <c r="J89" s="92">
        <f t="shared" si="1"/>
        <v>100.81195589008608</v>
      </c>
      <c r="K89" s="92">
        <f t="shared" si="1"/>
        <v>104.47504843806423</v>
      </c>
      <c r="N89" s="9"/>
    </row>
    <row r="90" spans="1:14">
      <c r="A90" s="83" t="s">
        <v>89</v>
      </c>
      <c r="B90" s="84" t="s">
        <v>90</v>
      </c>
      <c r="C90" s="60" t="s">
        <v>56</v>
      </c>
      <c r="D90" s="90">
        <v>199411.79479000001</v>
      </c>
      <c r="E90" s="90">
        <v>160944.44793999998</v>
      </c>
      <c r="F90" s="92">
        <v>23426.381099999999</v>
      </c>
      <c r="G90" s="92">
        <v>19588.88523</v>
      </c>
      <c r="H90" s="90">
        <v>195650.08721</v>
      </c>
      <c r="I90" s="90">
        <v>146696.71163999999</v>
      </c>
      <c r="J90" s="92">
        <f t="shared" si="1"/>
        <v>101.92267104688914</v>
      </c>
      <c r="K90" s="92">
        <f t="shared" si="1"/>
        <v>109.71237605854762</v>
      </c>
      <c r="N90" s="9"/>
    </row>
    <row r="91" spans="1:14">
      <c r="A91" s="83"/>
      <c r="B91" s="46" t="s">
        <v>19</v>
      </c>
      <c r="C91" s="60"/>
      <c r="D91" s="90">
        <v>0.59399999999999997</v>
      </c>
      <c r="E91" s="90">
        <v>6.1288</v>
      </c>
      <c r="F91" s="92"/>
      <c r="G91" s="92"/>
      <c r="H91" s="119"/>
      <c r="I91" s="119"/>
      <c r="J91" s="92"/>
      <c r="K91" s="92"/>
      <c r="N91" s="9"/>
    </row>
    <row r="92" spans="1:14">
      <c r="A92" s="83"/>
      <c r="B92" s="46" t="s">
        <v>7</v>
      </c>
      <c r="C92" s="83"/>
      <c r="D92" s="90">
        <v>8339.6075399999991</v>
      </c>
      <c r="E92" s="90">
        <v>5362.0786200000002</v>
      </c>
      <c r="F92" s="92">
        <v>13.78285</v>
      </c>
      <c r="G92" s="92">
        <v>47.183999999999997</v>
      </c>
      <c r="H92" s="90">
        <v>259.41170999999997</v>
      </c>
      <c r="I92" s="90">
        <v>340.72120000000001</v>
      </c>
      <c r="J92" s="92">
        <f t="shared" si="1"/>
        <v>3214.8153759134466</v>
      </c>
      <c r="K92" s="92">
        <f t="shared" si="1"/>
        <v>1573.7437588268649</v>
      </c>
      <c r="N92" s="9"/>
    </row>
    <row r="93" spans="1:14">
      <c r="A93" s="47"/>
      <c r="B93" s="46" t="s">
        <v>8</v>
      </c>
      <c r="C93" s="45"/>
      <c r="D93" s="90">
        <v>20.40699</v>
      </c>
      <c r="E93" s="90">
        <v>106.64287</v>
      </c>
      <c r="F93" s="92">
        <v>0</v>
      </c>
      <c r="G93" s="92">
        <v>0</v>
      </c>
      <c r="H93" s="90">
        <v>5.0809999999999995</v>
      </c>
      <c r="I93" s="90">
        <v>20.334160000000001</v>
      </c>
      <c r="J93" s="92">
        <f t="shared" si="1"/>
        <v>401.63333989372177</v>
      </c>
      <c r="K93" s="92">
        <f t="shared" si="1"/>
        <v>524.45180917234836</v>
      </c>
      <c r="N93" s="9"/>
    </row>
    <row r="94" spans="1:14">
      <c r="A94" s="47"/>
      <c r="B94" s="46" t="s">
        <v>9</v>
      </c>
      <c r="C94" s="45"/>
      <c r="D94" s="90">
        <v>191051.18625999999</v>
      </c>
      <c r="E94" s="90">
        <v>155469.59764999995</v>
      </c>
      <c r="F94" s="92">
        <v>23412.598249999999</v>
      </c>
      <c r="G94" s="92">
        <v>19541.701229999999</v>
      </c>
      <c r="H94" s="90">
        <v>195385.59449999998</v>
      </c>
      <c r="I94" s="90">
        <v>146335.65628</v>
      </c>
      <c r="J94" s="92">
        <f t="shared" si="1"/>
        <v>97.781613198715121</v>
      </c>
      <c r="K94" s="92">
        <f t="shared" si="1"/>
        <v>106.24177428946162</v>
      </c>
      <c r="N94" s="9"/>
    </row>
    <row r="95" spans="1:14" ht="22.5">
      <c r="A95" s="83" t="s">
        <v>91</v>
      </c>
      <c r="B95" s="84" t="s">
        <v>92</v>
      </c>
      <c r="C95" s="60" t="s">
        <v>56</v>
      </c>
      <c r="D95" s="90">
        <v>31448.270490000003</v>
      </c>
      <c r="E95" s="90">
        <v>98303.394919999992</v>
      </c>
      <c r="F95" s="92">
        <v>4026.6384699999999</v>
      </c>
      <c r="G95" s="92">
        <v>10726.866480000001</v>
      </c>
      <c r="H95" s="92">
        <v>34204.207219999997</v>
      </c>
      <c r="I95" s="90">
        <v>103741.16469999999</v>
      </c>
      <c r="J95" s="92">
        <f t="shared" si="1"/>
        <v>91.9426966622149</v>
      </c>
      <c r="K95" s="92">
        <f t="shared" si="1"/>
        <v>94.758329737549204</v>
      </c>
      <c r="N95" s="9"/>
    </row>
    <row r="96" spans="1:14">
      <c r="A96" s="83"/>
      <c r="B96" s="46" t="s">
        <v>7</v>
      </c>
      <c r="C96" s="45"/>
      <c r="D96" s="90">
        <v>366.77604999999994</v>
      </c>
      <c r="E96" s="90">
        <v>1242.4375199999999</v>
      </c>
      <c r="F96" s="92">
        <v>107.18611000000001</v>
      </c>
      <c r="G96" s="92">
        <v>399.94804999999997</v>
      </c>
      <c r="H96" s="92">
        <v>620.11274000000003</v>
      </c>
      <c r="I96" s="90">
        <v>1906.3054300000001</v>
      </c>
      <c r="J96" s="92">
        <f t="shared" si="1"/>
        <v>59.146672264788478</v>
      </c>
      <c r="K96" s="92">
        <f t="shared" si="1"/>
        <v>65.175155064212348</v>
      </c>
      <c r="N96" s="9"/>
    </row>
    <row r="97" spans="1:14">
      <c r="A97" s="83"/>
      <c r="B97" s="46" t="s">
        <v>8</v>
      </c>
      <c r="C97" s="45"/>
      <c r="D97" s="90">
        <v>1618.41327</v>
      </c>
      <c r="E97" s="90">
        <v>11465.763149999999</v>
      </c>
      <c r="F97" s="92">
        <v>246.44224</v>
      </c>
      <c r="G97" s="92">
        <v>367.16390999999999</v>
      </c>
      <c r="H97" s="92">
        <v>2078.1795099999999</v>
      </c>
      <c r="I97" s="90">
        <v>13028.021649999999</v>
      </c>
      <c r="J97" s="92">
        <f t="shared" si="1"/>
        <v>77.876490563608726</v>
      </c>
      <c r="K97" s="92">
        <f t="shared" si="1"/>
        <v>88.008474794022149</v>
      </c>
      <c r="N97" s="9"/>
    </row>
    <row r="98" spans="1:14">
      <c r="A98" s="83"/>
      <c r="B98" s="46" t="s">
        <v>9</v>
      </c>
      <c r="C98" s="45"/>
      <c r="D98" s="90">
        <v>29463.081170000001</v>
      </c>
      <c r="E98" s="90">
        <v>85595.19425</v>
      </c>
      <c r="F98" s="92">
        <v>3673.0101199999999</v>
      </c>
      <c r="G98" s="92">
        <v>9959.7545200000004</v>
      </c>
      <c r="H98" s="92">
        <v>31505.914969999998</v>
      </c>
      <c r="I98" s="90">
        <v>88806.837620000006</v>
      </c>
      <c r="J98" s="92">
        <f t="shared" si="1"/>
        <v>93.516030872472086</v>
      </c>
      <c r="K98" s="92">
        <f t="shared" si="1"/>
        <v>96.383562959709849</v>
      </c>
      <c r="N98" s="9"/>
    </row>
    <row r="99" spans="1:14">
      <c r="A99" s="83" t="s">
        <v>93</v>
      </c>
      <c r="B99" s="84" t="s">
        <v>94</v>
      </c>
      <c r="C99" s="60" t="s">
        <v>56</v>
      </c>
      <c r="D99" s="92">
        <v>78158.969869999972</v>
      </c>
      <c r="E99" s="92">
        <v>145281.40643999999</v>
      </c>
      <c r="F99" s="92">
        <v>11878.34988</v>
      </c>
      <c r="G99" s="92">
        <v>23251.757980000002</v>
      </c>
      <c r="H99" s="90">
        <v>83233.828290000005</v>
      </c>
      <c r="I99" s="90">
        <v>162477.73298999999</v>
      </c>
      <c r="J99" s="92">
        <f t="shared" si="1"/>
        <v>93.902889577157964</v>
      </c>
      <c r="K99" s="92">
        <f t="shared" si="1"/>
        <v>89.41619492496342</v>
      </c>
      <c r="N99" s="9"/>
    </row>
    <row r="100" spans="1:14">
      <c r="A100" s="83"/>
      <c r="B100" s="46" t="s">
        <v>19</v>
      </c>
      <c r="C100" s="45"/>
      <c r="D100" s="92">
        <v>114.01979999999999</v>
      </c>
      <c r="E100" s="92">
        <v>180.97122000000002</v>
      </c>
      <c r="F100" s="92">
        <v>21.827000000000002</v>
      </c>
      <c r="G100" s="92">
        <v>37.195999999999998</v>
      </c>
      <c r="H100" s="90">
        <v>156.39099999999999</v>
      </c>
      <c r="I100" s="90">
        <v>222.73080999999999</v>
      </c>
      <c r="J100" s="92">
        <f t="shared" si="1"/>
        <v>72.906880830738345</v>
      </c>
      <c r="K100" s="92">
        <f t="shared" si="1"/>
        <v>81.251094089766923</v>
      </c>
      <c r="N100" s="9"/>
    </row>
    <row r="101" spans="1:14">
      <c r="A101" s="83"/>
      <c r="B101" s="46" t="s">
        <v>7</v>
      </c>
      <c r="C101" s="45"/>
      <c r="D101" s="92">
        <v>1186.8067899999999</v>
      </c>
      <c r="E101" s="92">
        <v>6332.9962799999994</v>
      </c>
      <c r="F101" s="92">
        <v>136.32108000000002</v>
      </c>
      <c r="G101" s="92">
        <v>991.52948000000004</v>
      </c>
      <c r="H101" s="90">
        <v>1570.6282399999998</v>
      </c>
      <c r="I101" s="90">
        <v>7065.5793000000003</v>
      </c>
      <c r="J101" s="92">
        <f t="shared" si="1"/>
        <v>75.562552599971085</v>
      </c>
      <c r="K101" s="92">
        <f t="shared" si="1"/>
        <v>89.631663747656177</v>
      </c>
      <c r="N101" s="9"/>
    </row>
    <row r="102" spans="1:14">
      <c r="A102" s="47"/>
      <c r="B102" s="46" t="s">
        <v>8</v>
      </c>
      <c r="C102" s="45"/>
      <c r="D102" s="92">
        <v>10710.068299999999</v>
      </c>
      <c r="E102" s="92">
        <v>12762.96312</v>
      </c>
      <c r="F102" s="92">
        <v>1651.8405600000001</v>
      </c>
      <c r="G102" s="92">
        <v>2306.3795099999998</v>
      </c>
      <c r="H102" s="90">
        <v>10739.729370000001</v>
      </c>
      <c r="I102" s="90">
        <v>15288.748099999999</v>
      </c>
      <c r="J102" s="92">
        <f t="shared" si="1"/>
        <v>99.723819204580181</v>
      </c>
      <c r="K102" s="92">
        <f t="shared" si="1"/>
        <v>83.479451924516965</v>
      </c>
      <c r="N102" s="9"/>
    </row>
    <row r="103" spans="1:14" ht="11.25" customHeight="1">
      <c r="A103" s="49"/>
      <c r="B103" s="50" t="s">
        <v>9</v>
      </c>
      <c r="C103" s="51"/>
      <c r="D103" s="93">
        <v>66148.074980000005</v>
      </c>
      <c r="E103" s="93">
        <v>126004.47582000002</v>
      </c>
      <c r="F103" s="93">
        <v>10068.361240000004</v>
      </c>
      <c r="G103" s="93">
        <v>19916.652989999999</v>
      </c>
      <c r="H103" s="88">
        <v>70767.079679999981</v>
      </c>
      <c r="I103" s="88">
        <v>139900.67478</v>
      </c>
      <c r="J103" s="93">
        <f t="shared" si="1"/>
        <v>93.472947137445047</v>
      </c>
      <c r="K103" s="93">
        <f t="shared" si="1"/>
        <v>90.067096544135779</v>
      </c>
      <c r="N103" s="9"/>
    </row>
    <row r="104" spans="1:14">
      <c r="A104" s="87" t="s">
        <v>18</v>
      </c>
      <c r="B104" s="42"/>
      <c r="C104" s="42"/>
      <c r="D104" s="42"/>
      <c r="E104" s="42"/>
      <c r="F104" s="42"/>
      <c r="G104" s="42"/>
      <c r="H104" s="42"/>
      <c r="I104" s="42"/>
      <c r="J104" s="42"/>
      <c r="K104" s="42"/>
      <c r="N104" s="9"/>
    </row>
    <row r="105" spans="1:14" s="106" customFormat="1" ht="15.6" customHeight="1">
      <c r="A105" s="104"/>
      <c r="B105" s="104"/>
      <c r="C105" s="104"/>
      <c r="D105" s="104"/>
      <c r="E105" s="104"/>
      <c r="F105" s="105"/>
      <c r="G105" s="105"/>
      <c r="H105" s="105"/>
      <c r="I105" s="105"/>
      <c r="J105" s="105"/>
      <c r="K105" s="105"/>
    </row>
    <row r="106" spans="1:14" s="106" customFormat="1" ht="15.6" customHeight="1">
      <c r="A106" s="104"/>
      <c r="B106" s="104"/>
      <c r="C106" s="104"/>
      <c r="D106" s="104"/>
      <c r="E106" s="104"/>
      <c r="F106" s="105"/>
      <c r="G106" s="105"/>
      <c r="H106" s="105"/>
      <c r="I106" s="105"/>
      <c r="J106" s="105"/>
      <c r="K106" s="105"/>
    </row>
    <row r="107" spans="1:14" s="106" customFormat="1" ht="15.6" customHeight="1">
      <c r="A107" s="104"/>
      <c r="B107" s="104"/>
      <c r="C107" s="104"/>
      <c r="D107" s="104"/>
      <c r="E107" s="104"/>
      <c r="F107" s="105"/>
      <c r="G107" s="105"/>
      <c r="H107" s="105"/>
      <c r="I107" s="105"/>
      <c r="J107" s="105"/>
      <c r="K107" s="105"/>
    </row>
    <row r="108" spans="1:14" s="110" customFormat="1" ht="15.6" customHeight="1">
      <c r="A108" s="107" t="s">
        <v>140</v>
      </c>
      <c r="B108" s="108"/>
      <c r="C108" s="108"/>
      <c r="D108" s="109"/>
    </row>
    <row r="109" spans="1:14" s="110" customFormat="1" ht="15.6" customHeight="1">
      <c r="A109" s="107" t="s">
        <v>139</v>
      </c>
      <c r="B109" s="111"/>
      <c r="C109" s="111"/>
      <c r="D109" s="111"/>
      <c r="E109" s="111"/>
      <c r="F109" s="111"/>
    </row>
    <row r="110" spans="1:14" s="110" customFormat="1" ht="15.6" customHeight="1">
      <c r="A110" s="112"/>
      <c r="D110" s="113"/>
    </row>
    <row r="111" spans="1:14" s="106" customFormat="1" ht="15.6" customHeight="1">
      <c r="A111" s="114" t="s">
        <v>127</v>
      </c>
    </row>
    <row r="112" spans="1:14">
      <c r="A112" s="14"/>
      <c r="B112" s="14"/>
      <c r="C112" s="14"/>
      <c r="D112" s="73"/>
      <c r="E112" s="73"/>
      <c r="F112" s="73"/>
      <c r="G112" s="73"/>
      <c r="H112" s="74"/>
      <c r="I112" s="74"/>
      <c r="J112" s="74"/>
      <c r="K112" s="74"/>
    </row>
    <row r="113" spans="1:11">
      <c r="A113" s="14"/>
      <c r="B113" s="14"/>
      <c r="C113" s="14"/>
      <c r="D113" s="73"/>
      <c r="E113" s="73"/>
      <c r="F113" s="73"/>
      <c r="G113" s="73"/>
      <c r="H113" s="74"/>
      <c r="I113" s="74"/>
      <c r="J113" s="74"/>
      <c r="K113" s="74"/>
    </row>
    <row r="114" spans="1:11">
      <c r="A114" s="14"/>
      <c r="B114" s="14"/>
      <c r="C114" s="14"/>
      <c r="D114" s="73"/>
      <c r="E114" s="73"/>
      <c r="F114" s="73"/>
      <c r="G114" s="73"/>
      <c r="H114" s="74"/>
      <c r="I114" s="74"/>
      <c r="J114" s="74"/>
      <c r="K114" s="74"/>
    </row>
    <row r="115" spans="1:11">
      <c r="A115" s="14"/>
      <c r="B115" s="14"/>
      <c r="C115" s="14"/>
      <c r="D115" s="73"/>
      <c r="E115" s="73"/>
      <c r="F115" s="73"/>
      <c r="G115" s="73"/>
      <c r="H115" s="74"/>
      <c r="I115" s="74"/>
      <c r="J115" s="74"/>
      <c r="K115" s="74"/>
    </row>
    <row r="116" spans="1:11">
      <c r="A116" s="14"/>
      <c r="B116" s="14"/>
      <c r="C116" s="14"/>
      <c r="D116" s="73"/>
      <c r="E116" s="73"/>
      <c r="F116" s="73"/>
      <c r="G116" s="73"/>
      <c r="H116" s="74"/>
      <c r="I116" s="74"/>
      <c r="J116" s="74"/>
      <c r="K116" s="74"/>
    </row>
    <row r="117" spans="1:11">
      <c r="A117" s="14"/>
      <c r="B117" s="14"/>
      <c r="C117" s="14"/>
      <c r="D117" s="73"/>
      <c r="E117" s="73"/>
      <c r="F117" s="73"/>
      <c r="G117" s="73"/>
      <c r="H117" s="74"/>
      <c r="I117" s="74"/>
      <c r="J117" s="74"/>
      <c r="K117" s="74"/>
    </row>
    <row r="118" spans="1:11">
      <c r="A118" s="14"/>
      <c r="B118" s="14"/>
      <c r="C118" s="14"/>
      <c r="D118" s="73"/>
      <c r="E118" s="73"/>
      <c r="F118" s="73"/>
      <c r="G118" s="73"/>
      <c r="H118" s="74"/>
      <c r="I118" s="74"/>
      <c r="J118" s="74"/>
      <c r="K118" s="74"/>
    </row>
  </sheetData>
  <mergeCells count="11">
    <mergeCell ref="A1:K1"/>
    <mergeCell ref="H4:I4"/>
    <mergeCell ref="A2:K2"/>
    <mergeCell ref="A4:A6"/>
    <mergeCell ref="B4:B6"/>
    <mergeCell ref="C4:C6"/>
    <mergeCell ref="H5:I5"/>
    <mergeCell ref="D5:E5"/>
    <mergeCell ref="D4:G4"/>
    <mergeCell ref="F5:G5"/>
    <mergeCell ref="J4:K5"/>
  </mergeCells>
  <phoneticPr fontId="13" type="noConversion"/>
  <pageMargins left="0.78740157480314965" right="0.39370078740157483" top="0.36" bottom="0.39370078740157483" header="0.31496062992125984" footer="0.19685039370078741"/>
  <pageSetup paperSize="9" scale="88" firstPageNumber="8" orientation="landscape" useFirstPageNumber="1" r:id="rId1"/>
  <headerFooter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 Cover</vt:lpstr>
      <vt:lpstr> Metadata</vt:lpstr>
      <vt:lpstr> Content</vt:lpstr>
      <vt:lpstr>1</vt:lpstr>
      <vt:lpstr>2</vt:lpstr>
      <vt:lpstr>3</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2024-07-12T07:35:30Z</cp:lastPrinted>
  <dcterms:created xsi:type="dcterms:W3CDTF">2006-09-28T05:33:49Z</dcterms:created>
  <dcterms:modified xsi:type="dcterms:W3CDTF">2026-09-15T09:41:38Z</dcterms:modified>
</cp:coreProperties>
</file>