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/>
  <bookViews>
    <workbookView xWindow="0" yWindow="0" windowWidth="12495" windowHeight="12675" tabRatio="915"/>
  </bookViews>
  <sheets>
    <sheet name="Обложка" sheetId="13" r:id="rId1"/>
    <sheet name="Метаданные" sheetId="40" r:id="rId2"/>
    <sheet name="Содержание" sheetId="19" r:id="rId3"/>
    <sheet name="1" sheetId="23" r:id="rId4"/>
    <sheet name="2" sheetId="38" r:id="rId5"/>
    <sheet name="3" sheetId="37" r:id="rId6"/>
    <sheet name="4" sheetId="39" r:id="rId7"/>
  </sheets>
  <definedNames>
    <definedName name="_xlnm._FilterDatabase" localSheetId="4" hidden="1">'2'!$A$1:$F$24</definedName>
  </definedNames>
  <calcPr calcId="124519"/>
</workbook>
</file>

<file path=xl/calcChain.xml><?xml version="1.0" encoding="utf-8"?>
<calcChain xmlns="http://schemas.openxmlformats.org/spreadsheetml/2006/main">
  <c r="B12" i="23"/>
  <c r="B6"/>
  <c r="B25" i="39"/>
  <c r="B25" i="38"/>
  <c r="B7"/>
  <c r="B6"/>
  <c r="B19" i="39"/>
  <c r="B19" i="38"/>
  <c r="B6" i="39"/>
  <c r="B6" i="37"/>
  <c r="B24" i="39" l="1"/>
  <c r="B22"/>
  <c r="B20"/>
  <c r="B16"/>
  <c r="B10"/>
  <c r="B11"/>
  <c r="B12"/>
  <c r="B13"/>
  <c r="B14"/>
  <c r="B9"/>
  <c r="B23"/>
  <c r="B21"/>
  <c r="B18"/>
  <c r="B17"/>
  <c r="B15"/>
  <c r="B8"/>
  <c r="B7"/>
  <c r="B23" i="38"/>
  <c r="B21"/>
  <c r="B18"/>
  <c r="B17"/>
  <c r="B16"/>
  <c r="B15"/>
  <c r="B10"/>
  <c r="B11"/>
  <c r="B12"/>
  <c r="B13"/>
  <c r="B14"/>
  <c r="B20"/>
  <c r="B22"/>
  <c r="B24"/>
  <c r="B9"/>
  <c r="B8"/>
  <c r="B7" i="23"/>
  <c r="B8"/>
  <c r="B9"/>
  <c r="B10"/>
  <c r="B11"/>
  <c r="B13"/>
  <c r="B14"/>
  <c r="B15"/>
  <c r="B16"/>
  <c r="B16" i="37" l="1"/>
  <c r="B14"/>
  <c r="B12"/>
  <c r="B9"/>
  <c r="B15" l="1"/>
  <c r="B13"/>
  <c r="B11"/>
  <c r="B10"/>
  <c r="B8"/>
  <c r="B7"/>
</calcChain>
</file>

<file path=xl/sharedStrings.xml><?xml version="1.0" encoding="utf-8"?>
<sst xmlns="http://schemas.openxmlformats.org/spreadsheetml/2006/main" count="206" uniqueCount="99">
  <si>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</si>
  <si>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</si>
  <si>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</si>
  <si>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</si>
  <si>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</si>
  <si>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Методологические пояснения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</si>
  <si>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</si>
  <si>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</si>
  <si>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</si>
  <si>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</si>
  <si>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</si>
  <si>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</si>
  <si>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</si>
  <si>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</si>
  <si>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</si>
  <si>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</si>
  <si>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</si>
  <si>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</si>
  <si>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</si>
  <si>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</si>
  <si>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</si>
  <si>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</si>
  <si>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</si>
  <si>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действующих субъектов МСП по видам деятельности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</si>
  <si>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</si>
  <si>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</si>
  <si>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</si>
  <si>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</si>
  <si>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</si>
  <si>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</si>
  <si>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</si>
  <si>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Обрабатывающая промышленность</t>
  </si>
  <si>
    <t>-</t>
  </si>
  <si>
    <t>Водоснабжение; водоотведение; сбор, обработка и удаление отходов, деятельность по ликвидации загрязнений</t>
  </si>
  <si>
    <t>4. Количество действующих субъектов МСП по видам деятельности</t>
  </si>
  <si>
    <t>Количество зарегистрированных и действующих субъектов МСП в области Жетісу</t>
  </si>
  <si>
    <t>Количество зарегистрированных субъектов МСП по городам и районам</t>
  </si>
  <si>
    <t>Количество зарегистрированных субъектов МСП по видам деятельности</t>
  </si>
  <si>
    <t>Количество действующих субъектов МСП по городам и районам</t>
  </si>
  <si>
    <t>1. Количество зарегистрированных субъектов МСП по городам и районам</t>
  </si>
  <si>
    <t>Область Жетісу</t>
  </si>
  <si>
    <t>Талдыкорган г.а.</t>
  </si>
  <si>
    <t>Текели г.а.</t>
  </si>
  <si>
    <t>Аксуский</t>
  </si>
  <si>
    <t>Алакольский</t>
  </si>
  <si>
    <t>Ескельдинский</t>
  </si>
  <si>
    <t>Кербулакский</t>
  </si>
  <si>
    <t>Коксуский</t>
  </si>
  <si>
    <t>Каратальский</t>
  </si>
  <si>
    <t>Панфиловский</t>
  </si>
  <si>
    <t xml:space="preserve">Сарканский </t>
  </si>
  <si>
    <t>Горнодобывающая промышленность и разработка карьеров</t>
  </si>
  <si>
    <t>Снабжение электроэнергией, газом, паром, горячей водой  и кондиционированным воздухом</t>
  </si>
  <si>
    <t>2. Количество зарегистрированных субъектов МСП по видам деятельности</t>
  </si>
  <si>
    <t xml:space="preserve">3. Количество действующих субъектов МСП по городам и районам </t>
  </si>
  <si>
    <t>2 серия. Статистика предприятий</t>
  </si>
  <si>
    <t xml:space="preserve">Отдел статистических регистров </t>
  </si>
  <si>
    <t>Горнодобывающая промышленность и  разработка карьеров</t>
  </si>
  <si>
    <t>Снабжение электроэнергией,    газом, паром, горячей водой  и  кондиционированным  воздухом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</si>
  <si>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</si>
  <si>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</si>
  <si>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</si>
  <si>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</si>
  <si>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</si>
  <si>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</si>
  <si>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</si>
  <si>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</si>
  <si>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</si>
  <si>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</si>
  <si>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</si>
  <si>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</si>
  <si>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</si>
  <si>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</si>
  <si>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</si>
  <si>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</si>
  <si>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</si>
  <si>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</si>
  <si>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</si>
  <si>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</si>
  <si>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</si>
  <si>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</si>
  <si>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</si>
  <si>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</si>
  <si>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</si>
  <si>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</si>
  <si>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</si>
  <si>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Адрес департамента</t>
  </si>
  <si>
    <t>040000, г.Талдыкорган улица Жансугурова, 111</t>
  </si>
  <si>
    <t>+7 7282  419149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</si>
  <si>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</si>
  <si>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</si>
  <si>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https://stat.gov.kz/ru/region/zhetisu/spreadsheets/?industry=1506&amp;year=2026&amp;name=288740&amp;period=month&amp;type=spreadsheets</t>
  </si>
  <si>
    <t>Дата опубликования: 14.08.2026</t>
  </si>
  <si>
    <t>Дата следующего опубликования: 15.09.2026</t>
  </si>
  <si>
    <t>от 14 августа 2026 г.</t>
  </si>
  <si>
    <t>Асем Нам</t>
  </si>
  <si>
    <t>A.Nam@aspire.gov.kz</t>
  </si>
  <si>
    <t>По состоянию на 1 августа 2026 года</t>
  </si>
  <si>
    <t>№Т-02-11-М-694-ВН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</si>
</sst>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%"/>
  </numFmts>
  <fonts count="5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scheme val="minor"/>
    </font>
    <font>
      <sz val="10"/>
      <color theme="1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rgb="FFFF0000"/>
      <name val="Arial Cyr"/>
      <charset val="204"/>
    </font>
    <font>
      <b/>
      <sz val="11"/>
      <color rgb="FFFF0000"/>
      <name val="Roboto"/>
      <charset val="204"/>
    </font>
    <font>
      <b/>
      <sz val="8"/>
      <color rgb="FFFF0000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Calibri"/>
      <family val="2"/>
      <charset val="204"/>
    </font>
    <font>
      <b/>
      <sz val="10"/>
      <color rgb="FFFF0000"/>
      <name val="Calibri"/>
      <family val="2"/>
      <charset val="204"/>
    </font>
    <font>
      <b/>
      <sz val="10"/>
      <color rgb="FFFF0000"/>
      <name val="Roboto"/>
      <charset val="204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b/>
      <sz val="8"/>
      <name val="Roboto "/>
      <charset val="204"/>
    </font>
    <font>
      <b/>
      <sz val="8"/>
      <color rgb="FF000000"/>
      <name val="Roboto "/>
      <charset val="204"/>
    </font>
    <font>
      <b/>
      <sz val="11"/>
      <color rgb="FFFF0000"/>
      <name val="Calibri"/>
      <family val="2"/>
      <charset val="204"/>
      <scheme val="minor"/>
    </font>
    <font>
      <b/>
      <sz val="14"/>
      <name val="Roboto"/>
      <charset val="204"/>
    </font>
    <font>
      <sz val="8"/>
      <color indexed="8"/>
      <name val="Roboto"/>
    </font>
    <font>
      <b/>
      <sz val="8"/>
      <color rgb="FFFF0000"/>
      <name val="Roboto"/>
      <charset val="1"/>
    </font>
    <font>
      <sz val="8"/>
      <color theme="1"/>
      <name val="Roboto"/>
      <charset val="1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sz val="14"/>
      <name val="Roboto"/>
      <charset val="1"/>
    </font>
    <font>
      <b/>
      <sz val="11"/>
      <color theme="1"/>
      <name val="Roboto"/>
      <charset val="1"/>
    </font>
    <font>
      <b/>
      <sz val="10"/>
      <color rgb="FFFF0000"/>
      <name val="Roboto"/>
      <charset val="1"/>
    </font>
    <font>
      <sz val="10"/>
      <color theme="1"/>
      <name val="Roboto"/>
      <charset val="1"/>
    </font>
    <font>
      <u/>
      <sz val="10"/>
      <color theme="1"/>
      <name val="Roboto"/>
      <charset val="1"/>
    </font>
    <font>
      <sz val="10"/>
      <name val="Roboto"/>
      <charset val="1"/>
    </font>
    <font>
      <sz val="10"/>
      <color rgb="FFFF0000"/>
      <name val="Roboto"/>
      <charset val="1"/>
    </font>
    <font>
      <u/>
      <sz val="10"/>
      <color theme="10"/>
      <name val="Roboto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1" fillId="0" borderId="0" applyFont="0" applyFill="0" applyBorder="0" applyAlignment="0" applyProtection="0"/>
    <xf numFmtId="0" fontId="4" fillId="0" borderId="0"/>
  </cellStyleXfs>
  <cellXfs count="168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/>
    <xf numFmtId="0" fontId="13" fillId="0" borderId="0" xfId="4" applyFont="1"/>
    <xf numFmtId="0" fontId="11" fillId="0" borderId="0" xfId="4" applyFont="1"/>
    <xf numFmtId="0" fontId="14" fillId="0" borderId="0" xfId="0" applyFont="1"/>
    <xf numFmtId="0" fontId="17" fillId="0" borderId="0" xfId="0" applyFont="1"/>
    <xf numFmtId="3" fontId="17" fillId="0" borderId="0" xfId="0" applyNumberFormat="1" applyFont="1" applyAlignment="1">
      <alignment horizontal="right" wrapText="1"/>
    </xf>
    <xf numFmtId="0" fontId="18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4" fontId="19" fillId="0" borderId="0" xfId="0" applyNumberFormat="1" applyFont="1" applyAlignment="1">
      <alignment horizontal="right" wrapText="1"/>
    </xf>
    <xf numFmtId="0" fontId="18" fillId="0" borderId="0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18" fillId="0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19" fillId="0" borderId="0" xfId="7" applyNumberFormat="1" applyFont="1" applyAlignment="1">
      <alignment horizontal="right" wrapText="1"/>
    </xf>
    <xf numFmtId="165" fontId="17" fillId="0" borderId="0" xfId="0" applyNumberFormat="1" applyFont="1"/>
    <xf numFmtId="9" fontId="19" fillId="0" borderId="0" xfId="7" applyFont="1" applyAlignment="1">
      <alignment horizontal="right" wrapText="1"/>
    </xf>
    <xf numFmtId="2" fontId="19" fillId="0" borderId="0" xfId="0" applyNumberFormat="1" applyFont="1" applyAlignment="1">
      <alignment horizontal="right" wrapText="1"/>
    </xf>
    <xf numFmtId="0" fontId="10" fillId="0" borderId="0" xfId="3" applyFont="1" applyAlignment="1">
      <alignment vertical="center" wrapText="1"/>
    </xf>
    <xf numFmtId="0" fontId="24" fillId="0" borderId="0" xfId="1" applyFont="1" applyFill="1" applyAlignment="1" applyProtection="1"/>
    <xf numFmtId="164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wrapText="1"/>
    </xf>
    <xf numFmtId="0" fontId="25" fillId="0" borderId="1" xfId="0" applyFont="1" applyFill="1" applyBorder="1" applyAlignment="1">
      <alignment wrapText="1"/>
    </xf>
    <xf numFmtId="164" fontId="25" fillId="0" borderId="1" xfId="0" applyNumberFormat="1" applyFont="1" applyFill="1" applyBorder="1" applyAlignment="1">
      <alignment horizontal="right" wrapText="1"/>
    </xf>
    <xf numFmtId="0" fontId="0" fillId="0" borderId="0" xfId="0" applyFill="1"/>
    <xf numFmtId="3" fontId="26" fillId="0" borderId="0" xfId="0" applyNumberFormat="1" applyFont="1" applyFill="1"/>
    <xf numFmtId="3" fontId="27" fillId="0" borderId="0" xfId="0" applyNumberFormat="1" applyFont="1" applyFill="1" applyBorder="1"/>
    <xf numFmtId="164" fontId="28" fillId="0" borderId="0" xfId="0" applyNumberFormat="1" applyFont="1" applyFill="1" applyAlignment="1">
      <alignment horizontal="right" wrapText="1"/>
    </xf>
    <xf numFmtId="164" fontId="29" fillId="0" borderId="0" xfId="0" applyNumberFormat="1" applyFont="1" applyFill="1" applyBorder="1" applyAlignment="1">
      <alignment horizontal="right" wrapText="1"/>
    </xf>
    <xf numFmtId="0" fontId="24" fillId="0" borderId="0" xfId="0" applyFont="1" applyFill="1"/>
    <xf numFmtId="3" fontId="24" fillId="0" borderId="0" xfId="0" applyNumberFormat="1" applyFont="1" applyFill="1"/>
    <xf numFmtId="3" fontId="30" fillId="0" borderId="0" xfId="0" applyNumberFormat="1" applyFont="1" applyFill="1" applyAlignment="1">
      <alignment horizontal="right" wrapText="1"/>
    </xf>
    <xf numFmtId="0" fontId="24" fillId="0" borderId="0" xfId="0" applyFont="1" applyFill="1" applyBorder="1"/>
    <xf numFmtId="0" fontId="31" fillId="0" borderId="0" xfId="0" applyFont="1" applyFill="1" applyAlignment="1">
      <alignment wrapText="1"/>
    </xf>
    <xf numFmtId="3" fontId="31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wrapText="1"/>
    </xf>
    <xf numFmtId="3" fontId="33" fillId="0" borderId="0" xfId="0" applyNumberFormat="1" applyFont="1" applyFill="1" applyAlignment="1">
      <alignment horizontal="right" wrapText="1"/>
    </xf>
    <xf numFmtId="3" fontId="32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164" fontId="34" fillId="0" borderId="0" xfId="0" applyNumberFormat="1" applyFont="1" applyFill="1"/>
    <xf numFmtId="3" fontId="25" fillId="0" borderId="0" xfId="0" applyNumberFormat="1" applyFont="1" applyFill="1" applyAlignment="1">
      <alignment horizontal="left" wrapText="1"/>
    </xf>
    <xf numFmtId="0" fontId="25" fillId="0" borderId="0" xfId="0" applyFont="1" applyFill="1" applyAlignment="1">
      <alignment vertical="center" wrapText="1"/>
    </xf>
    <xf numFmtId="3" fontId="25" fillId="0" borderId="0" xfId="0" applyNumberFormat="1" applyFont="1" applyFill="1" applyBorder="1" applyAlignment="1">
      <alignment horizontal="left" wrapText="1"/>
    </xf>
    <xf numFmtId="0" fontId="30" fillId="0" borderId="0" xfId="0" applyFont="1" applyFill="1" applyAlignment="1">
      <alignment wrapText="1"/>
    </xf>
    <xf numFmtId="3" fontId="25" fillId="0" borderId="1" xfId="0" applyNumberFormat="1" applyFont="1" applyFill="1" applyBorder="1" applyAlignment="1">
      <alignment horizontal="right" wrapText="1"/>
    </xf>
    <xf numFmtId="0" fontId="35" fillId="0" borderId="0" xfId="0" applyFont="1" applyFill="1" applyAlignment="1">
      <alignment horizontal="left" wrapText="1"/>
    </xf>
    <xf numFmtId="3" fontId="33" fillId="0" borderId="0" xfId="0" applyNumberFormat="1" applyFont="1" applyFill="1" applyBorder="1" applyAlignment="1">
      <alignment horizontal="right" wrapText="1"/>
    </xf>
    <xf numFmtId="3" fontId="32" fillId="0" borderId="0" xfId="0" applyNumberFormat="1" applyFont="1" applyFill="1" applyBorder="1" applyAlignment="1">
      <alignment horizontal="right" wrapText="1"/>
    </xf>
    <xf numFmtId="164" fontId="32" fillId="0" borderId="0" xfId="0" applyNumberFormat="1" applyFont="1" applyFill="1" applyBorder="1" applyAlignment="1">
      <alignment horizontal="right" wrapText="1"/>
    </xf>
    <xf numFmtId="0" fontId="11" fillId="0" borderId="0" xfId="4" applyFont="1" applyAlignment="1">
      <alignment vertical="top" wrapText="1"/>
    </xf>
    <xf numFmtId="0" fontId="23" fillId="0" borderId="0" xfId="3" applyFont="1" applyAlignment="1">
      <alignment horizontal="left" vertical="top" wrapText="1"/>
    </xf>
    <xf numFmtId="3" fontId="17" fillId="0" borderId="0" xfId="0" applyNumberFormat="1" applyFont="1" applyFill="1"/>
    <xf numFmtId="0" fontId="24" fillId="0" borderId="0" xfId="1" applyFont="1" applyAlignment="1">
      <alignment horizontal="center"/>
    </xf>
    <xf numFmtId="0" fontId="24" fillId="0" borderId="0" xfId="1" applyFont="1"/>
    <xf numFmtId="0" fontId="22" fillId="0" borderId="0" xfId="0" applyFont="1"/>
    <xf numFmtId="0" fontId="37" fillId="0" borderId="0" xfId="0" applyFont="1" applyFill="1" applyAlignment="1">
      <alignment wrapText="1"/>
    </xf>
    <xf numFmtId="3" fontId="37" fillId="0" borderId="0" xfId="0" applyNumberFormat="1" applyFont="1" applyFill="1" applyAlignment="1">
      <alignment horizontal="left" wrapText="1"/>
    </xf>
    <xf numFmtId="0" fontId="38" fillId="0" borderId="0" xfId="0" applyFont="1" applyFill="1" applyAlignment="1">
      <alignment wrapText="1"/>
    </xf>
    <xf numFmtId="0" fontId="37" fillId="0" borderId="12" xfId="0" applyFont="1" applyFill="1" applyBorder="1" applyAlignment="1">
      <alignment wrapText="1"/>
    </xf>
    <xf numFmtId="164" fontId="25" fillId="0" borderId="9" xfId="0" applyNumberFormat="1" applyFont="1" applyFill="1" applyBorder="1" applyAlignment="1">
      <alignment horizontal="right" wrapText="1"/>
    </xf>
    <xf numFmtId="0" fontId="25" fillId="0" borderId="13" xfId="0" applyFont="1" applyFill="1" applyBorder="1" applyAlignment="1">
      <alignment wrapText="1"/>
    </xf>
    <xf numFmtId="0" fontId="25" fillId="0" borderId="10" xfId="0" applyFont="1" applyFill="1" applyBorder="1" applyAlignment="1">
      <alignment wrapText="1"/>
    </xf>
    <xf numFmtId="0" fontId="22" fillId="0" borderId="0" xfId="0" applyFont="1" applyBorder="1" applyAlignment="1">
      <alignment horizontal="justify" vertical="center" wrapText="1"/>
    </xf>
    <xf numFmtId="0" fontId="18" fillId="0" borderId="6" xfId="0" applyFont="1" applyBorder="1" applyAlignment="1">
      <alignment horizontal="center" vertical="center" wrapText="1"/>
    </xf>
    <xf numFmtId="164" fontId="28" fillId="0" borderId="0" xfId="0" applyNumberFormat="1" applyFont="1"/>
    <xf numFmtId="3" fontId="28" fillId="0" borderId="0" xfId="7" applyNumberFormat="1" applyFont="1" applyAlignment="1">
      <alignment horizontal="right" wrapText="1"/>
    </xf>
    <xf numFmtId="3" fontId="39" fillId="0" borderId="0" xfId="0" applyNumberFormat="1" applyFont="1" applyFill="1"/>
    <xf numFmtId="0" fontId="18" fillId="0" borderId="3" xfId="0" applyFont="1" applyBorder="1" applyAlignment="1">
      <alignment horizontal="center" vertical="center" wrapText="1"/>
    </xf>
    <xf numFmtId="164" fontId="20" fillId="0" borderId="0" xfId="0" applyNumberFormat="1" applyFont="1" applyAlignment="1">
      <alignment horizontal="right" wrapText="1"/>
    </xf>
    <xf numFmtId="14" fontId="8" fillId="0" borderId="0" xfId="8" applyNumberFormat="1" applyFont="1" applyFill="1" applyBorder="1" applyAlignment="1">
      <alignment horizontal="left"/>
    </xf>
    <xf numFmtId="0" fontId="17" fillId="0" borderId="0" xfId="0" applyFont="1" applyFill="1" applyAlignment="1">
      <alignment horizontal="left" wrapText="1"/>
    </xf>
    <xf numFmtId="164" fontId="41" fillId="0" borderId="0" xfId="0" applyNumberFormat="1" applyFont="1" applyFill="1" applyAlignment="1">
      <alignment horizontal="right" wrapText="1"/>
    </xf>
    <xf numFmtId="0" fontId="41" fillId="0" borderId="0" xfId="0" applyFont="1" applyFill="1" applyAlignment="1">
      <alignment horizontal="right" wrapText="1"/>
    </xf>
    <xf numFmtId="0" fontId="43" fillId="0" borderId="1" xfId="0" applyFont="1" applyBorder="1" applyAlignment="1">
      <alignment wrapText="1"/>
    </xf>
    <xf numFmtId="3" fontId="25" fillId="0" borderId="0" xfId="0" applyNumberFormat="1" applyFont="1" applyFill="1" applyAlignment="1">
      <alignment wrapText="1"/>
    </xf>
    <xf numFmtId="0" fontId="43" fillId="0" borderId="0" xfId="0" applyFont="1" applyFill="1" applyAlignment="1">
      <alignment wrapText="1"/>
    </xf>
    <xf numFmtId="164" fontId="42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wrapText="1"/>
    </xf>
    <xf numFmtId="0" fontId="43" fillId="0" borderId="1" xfId="0" applyFont="1" applyBorder="1" applyAlignment="1">
      <alignment horizontal="left" wrapText="1"/>
    </xf>
    <xf numFmtId="164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164" fontId="41" fillId="0" borderId="1" xfId="0" applyNumberFormat="1" applyFont="1" applyBorder="1" applyAlignment="1">
      <alignment horizontal="right" wrapText="1"/>
    </xf>
    <xf numFmtId="0" fontId="41" fillId="0" borderId="1" xfId="0" applyFont="1" applyBorder="1" applyAlignment="1">
      <alignment horizontal="right" wrapText="1"/>
    </xf>
    <xf numFmtId="0" fontId="41" fillId="0" borderId="1" xfId="0" applyFont="1" applyFill="1" applyBorder="1" applyAlignment="1">
      <alignment horizontal="right" wrapText="1"/>
    </xf>
    <xf numFmtId="164" fontId="41" fillId="0" borderId="0" xfId="0" applyNumberFormat="1" applyFont="1" applyBorder="1" applyAlignment="1">
      <alignment horizontal="right" wrapText="1"/>
    </xf>
    <xf numFmtId="0" fontId="12" fillId="0" borderId="0" xfId="6" applyFont="1" applyBorder="1"/>
    <xf numFmtId="0" fontId="34" fillId="0" borderId="0" xfId="6" applyFont="1" applyBorder="1" applyAlignment="1">
      <alignment horizontal="center" vertical="top"/>
    </xf>
    <xf numFmtId="0" fontId="12" fillId="0" borderId="0" xfId="0" applyFont="1"/>
    <xf numFmtId="0" fontId="44" fillId="0" borderId="6" xfId="6" applyFont="1" applyBorder="1" applyAlignment="1">
      <alignment horizontal="center" vertical="center"/>
    </xf>
    <xf numFmtId="0" fontId="44" fillId="0" borderId="6" xfId="6" applyFont="1" applyBorder="1" applyAlignment="1">
      <alignment horizontal="left" wrapText="1"/>
    </xf>
    <xf numFmtId="0" fontId="45" fillId="0" borderId="0" xfId="0" applyFont="1"/>
    <xf numFmtId="0" fontId="44" fillId="0" borderId="6" xfId="6" applyFont="1" applyFill="1" applyBorder="1" applyAlignment="1">
      <alignment horizontal="left" wrapText="1"/>
    </xf>
    <xf numFmtId="0" fontId="15" fillId="0" borderId="6" xfId="6" applyFont="1" applyFill="1" applyBorder="1" applyAlignment="1">
      <alignment horizontal="left" wrapText="1"/>
    </xf>
    <xf numFmtId="0" fontId="12" fillId="0" borderId="6" xfId="6" applyFont="1" applyBorder="1"/>
    <xf numFmtId="0" fontId="44" fillId="0" borderId="6" xfId="6" applyFont="1" applyBorder="1"/>
    <xf numFmtId="0" fontId="44" fillId="0" borderId="6" xfId="0" applyFont="1" applyBorder="1" applyAlignment="1">
      <alignment vertical="top"/>
    </xf>
    <xf numFmtId="0" fontId="44" fillId="0" borderId="6" xfId="6" applyFont="1" applyBorder="1" applyAlignment="1">
      <alignment horizontal="left"/>
    </xf>
    <xf numFmtId="0" fontId="45" fillId="0" borderId="6" xfId="0" applyFont="1" applyBorder="1"/>
    <xf numFmtId="0" fontId="44" fillId="0" borderId="6" xfId="0" applyFont="1" applyBorder="1"/>
    <xf numFmtId="0" fontId="12" fillId="0" borderId="0" xfId="6" applyFont="1"/>
    <xf numFmtId="0" fontId="46" fillId="0" borderId="0" xfId="6" applyFont="1" applyAlignment="1">
      <alignment horizontal="left"/>
    </xf>
    <xf numFmtId="0" fontId="45" fillId="0" borderId="0" xfId="6" applyFont="1"/>
    <xf numFmtId="3" fontId="25" fillId="0" borderId="0" xfId="0" applyNumberFormat="1" applyFont="1" applyFill="1" applyBorder="1" applyAlignment="1"/>
    <xf numFmtId="0" fontId="17" fillId="0" borderId="0" xfId="0" applyFont="1" applyBorder="1"/>
    <xf numFmtId="0" fontId="17" fillId="0" borderId="0" xfId="0" applyFont="1" applyFill="1" applyBorder="1"/>
    <xf numFmtId="0" fontId="43" fillId="0" borderId="0" xfId="0" applyFont="1" applyBorder="1" applyAlignment="1">
      <alignment horizontal="left" wrapText="1"/>
    </xf>
    <xf numFmtId="0" fontId="41" fillId="0" borderId="0" xfId="0" applyFont="1" applyBorder="1" applyAlignment="1">
      <alignment horizontal="right" wrapText="1"/>
    </xf>
    <xf numFmtId="0" fontId="47" fillId="0" borderId="0" xfId="0" applyFont="1" applyAlignment="1">
      <alignment horizontal="left" wrapText="1"/>
    </xf>
    <xf numFmtId="0" fontId="48" fillId="0" borderId="0" xfId="0" applyFont="1"/>
    <xf numFmtId="0" fontId="15" fillId="0" borderId="0" xfId="3" applyFont="1" applyAlignment="1">
      <alignment horizontal="center"/>
    </xf>
    <xf numFmtId="0" fontId="50" fillId="0" borderId="0" xfId="0" applyFont="1" applyAlignment="1">
      <alignment vertical="top" wrapText="1"/>
    </xf>
    <xf numFmtId="0" fontId="51" fillId="0" borderId="0" xfId="6" applyFont="1" applyBorder="1" applyAlignment="1">
      <alignment horizontal="center" vertical="top"/>
    </xf>
    <xf numFmtId="0" fontId="52" fillId="0" borderId="6" xfId="5" applyFont="1" applyBorder="1" applyAlignment="1">
      <alignment horizontal="left" vertical="center" wrapText="1"/>
    </xf>
    <xf numFmtId="0" fontId="53" fillId="0" borderId="6" xfId="1" applyFont="1" applyFill="1" applyBorder="1" applyAlignment="1" applyProtection="1"/>
    <xf numFmtId="0" fontId="52" fillId="0" borderId="6" xfId="6" applyFont="1" applyBorder="1" applyAlignment="1">
      <alignment horizontal="left" vertical="center" wrapText="1"/>
    </xf>
    <xf numFmtId="0" fontId="54" fillId="0" borderId="6" xfId="5" applyFont="1" applyFill="1" applyBorder="1" applyAlignment="1">
      <alignment wrapText="1"/>
    </xf>
    <xf numFmtId="0" fontId="52" fillId="0" borderId="6" xfId="5" applyFont="1" applyBorder="1" applyAlignment="1">
      <alignment wrapText="1"/>
    </xf>
    <xf numFmtId="0" fontId="55" fillId="0" borderId="6" xfId="6" applyFont="1" applyBorder="1"/>
    <xf numFmtId="0" fontId="52" fillId="0" borderId="6" xfId="0" applyFont="1" applyBorder="1" applyAlignment="1">
      <alignment wrapText="1"/>
    </xf>
    <xf numFmtId="0" fontId="52" fillId="0" borderId="6" xfId="6" applyFont="1" applyBorder="1" applyAlignment="1">
      <alignment vertical="center" wrapText="1"/>
    </xf>
    <xf numFmtId="49" fontId="52" fillId="0" borderId="6" xfId="6" applyNumberFormat="1" applyFont="1" applyFill="1" applyBorder="1" applyAlignment="1">
      <alignment vertical="center" wrapText="1"/>
    </xf>
    <xf numFmtId="0" fontId="52" fillId="0" borderId="6" xfId="6" applyFont="1" applyBorder="1" applyAlignment="1">
      <alignment wrapText="1"/>
    </xf>
    <xf numFmtId="0" fontId="52" fillId="0" borderId="6" xfId="6" applyFont="1" applyBorder="1" applyAlignment="1">
      <alignment horizontal="left" wrapText="1"/>
    </xf>
    <xf numFmtId="0" fontId="53" fillId="0" borderId="6" xfId="1" applyFont="1" applyBorder="1" applyAlignment="1" applyProtection="1"/>
    <xf numFmtId="0" fontId="54" fillId="0" borderId="0" xfId="0" applyFont="1"/>
    <xf numFmtId="0" fontId="54" fillId="0" borderId="0" xfId="0" applyFont="1" applyAlignment="1">
      <alignment horizontal="left"/>
    </xf>
    <xf numFmtId="0" fontId="55" fillId="0" borderId="0" xfId="6" applyFont="1"/>
    <xf numFmtId="0" fontId="56" fillId="0" borderId="6" xfId="1" applyFont="1" applyFill="1" applyBorder="1" applyAlignment="1" applyProtection="1">
      <alignment horizontal="left" vertical="center" wrapText="1"/>
    </xf>
    <xf numFmtId="0" fontId="56" fillId="0" borderId="6" xfId="1" applyFont="1" applyBorder="1" applyAlignment="1" applyProtection="1">
      <alignment vertical="center" wrapText="1"/>
    </xf>
    <xf numFmtId="49" fontId="56" fillId="0" borderId="6" xfId="1" applyNumberFormat="1" applyFont="1" applyFill="1" applyBorder="1" applyAlignment="1" applyProtection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40" fillId="0" borderId="0" xfId="3" applyFont="1" applyAlignment="1">
      <alignment horizontal="left" vertical="center" wrapText="1"/>
    </xf>
    <xf numFmtId="0" fontId="49" fillId="0" borderId="0" xfId="3" applyFont="1" applyAlignment="1">
      <alignment horizontal="left" vertical="top" wrapText="1"/>
    </xf>
    <xf numFmtId="0" fontId="23" fillId="0" borderId="0" xfId="3" applyFont="1" applyAlignment="1">
      <alignment horizontal="left" vertical="top" wrapText="1"/>
    </xf>
    <xf numFmtId="0" fontId="44" fillId="0" borderId="6" xfId="6" applyFont="1" applyBorder="1" applyAlignment="1">
      <alignment horizontal="center" vertical="center"/>
    </xf>
    <xf numFmtId="0" fontId="44" fillId="0" borderId="6" xfId="6" applyFont="1" applyBorder="1" applyAlignment="1">
      <alignment horizontal="left" wrapText="1"/>
    </xf>
    <xf numFmtId="0" fontId="36" fillId="0" borderId="0" xfId="1" applyFont="1" applyBorder="1" applyAlignment="1">
      <alignment horizontal="left" wrapText="1"/>
    </xf>
    <xf numFmtId="0" fontId="36" fillId="0" borderId="0" xfId="1" applyFont="1" applyBorder="1" applyAlignment="1">
      <alignment wrapText="1"/>
    </xf>
    <xf numFmtId="0" fontId="18" fillId="0" borderId="9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3" fontId="17" fillId="0" borderId="1" xfId="0" applyNumberFormat="1" applyFont="1" applyBorder="1" applyAlignment="1">
      <alignment horizontal="right" wrapText="1"/>
    </xf>
    <xf numFmtId="0" fontId="18" fillId="0" borderId="7" xfId="0" applyFont="1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wrapText="1"/>
    </xf>
    <xf numFmtId="0" fontId="18" fillId="0" borderId="6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</cellXfs>
  <cellStyles count="9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Обычный_58" xfId="8"/>
    <cellStyle name="Процентный" xfId="7" builtinId="5"/>
  </cellStyles>
  <dxfs count="0"/>
  <tableStyles count="0" defaultTableStyle="TableStyleMedium2" defaultPivotStyle="PivotStyleLight16"/>
  <colors>
    <mruColors>
      <color rgb="FFCC99FF"/>
      <color rgb="FFCA36F2"/>
      <color rgb="FFE69F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171450</xdr:rowOff>
    </xdr:from>
    <xdr:to>
      <xdr:col>3</xdr:col>
      <xdr:colOff>428624</xdr:colOff>
      <xdr:row>4</xdr:row>
      <xdr:rowOff>209549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299" y="171450"/>
          <a:ext cx="2809875" cy="990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zhetisu/spreadsheets/?industry=1506&amp;year=2026&amp;name=288740&amp;period=month&amp;type=spreadsheets" TargetMode="External"/><Relationship Id="rId3" Type="http://schemas.openxmlformats.org/officeDocument/2006/relationships/hyperlink" Target="mailto:A.Nam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5"/>
  <sheetViews>
    <sheetView tabSelected="1" workbookViewId="0">
      <selection activeCell="A21" sqref="A21"/>
    </sheetView>
  </sheetViews>
  <sheetFormatPr defaultColWidth="8.7109375" defaultRowHeight="14.25"/>
  <cols>
    <col min="1" max="1" width="11.42578125" style="1" customWidth="1"/>
    <col min="2" max="3" width="13" style="1" customWidth="1"/>
    <col min="4" max="4" width="16.140625" style="1" customWidth="1"/>
    <col min="5" max="5" width="10.7109375" style="1" customWidth="1"/>
    <col min="6" max="6" width="10.28515625" style="1" customWidth="1"/>
    <col min="7" max="16384" width="8.7109375" style="1"/>
  </cols>
  <sheetData>
    <row r="1" spans="1:7" ht="18.75" customHeight="1"/>
    <row r="2" spans="1:7" ht="16.5" customHeight="1">
      <c r="A2" s="142"/>
      <c r="B2" s="142"/>
      <c r="C2" s="142"/>
    </row>
    <row r="3" spans="1:7" ht="22.5" customHeight="1">
      <c r="A3" s="142"/>
      <c r="B3" s="142"/>
      <c r="C3" s="142"/>
      <c r="D3" s="2"/>
    </row>
    <row r="4" spans="1:7" ht="17.25" customHeight="1">
      <c r="A4" s="142"/>
      <c r="B4" s="142"/>
      <c r="C4" s="142"/>
      <c r="D4" s="2"/>
      <c r="E4" s="3"/>
      <c r="F4" s="3"/>
    </row>
    <row r="5" spans="1:7" ht="17.25" customHeight="1">
      <c r="A5" s="2"/>
      <c r="B5" s="2"/>
      <c r="C5" s="2"/>
      <c r="D5" s="2"/>
      <c r="E5" s="4"/>
      <c r="F5" s="4"/>
    </row>
    <row r="6" spans="1:7" ht="18" customHeight="1">
      <c r="A6" s="2"/>
      <c r="B6" s="2"/>
      <c r="C6" s="2"/>
      <c r="D6" s="2"/>
      <c r="E6" s="4"/>
      <c r="F6" s="4"/>
    </row>
    <row r="7" spans="1:7" ht="18" customHeight="1">
      <c r="A7" s="2"/>
      <c r="B7" s="2"/>
      <c r="C7" s="2"/>
      <c r="D7" s="2"/>
      <c r="E7" s="4"/>
      <c r="F7" s="4"/>
    </row>
    <row r="8" spans="1:7" ht="18" customHeight="1">
      <c r="A8" s="5"/>
      <c r="B8" s="5"/>
      <c r="C8" s="5"/>
      <c r="D8" s="5"/>
      <c r="E8" s="5"/>
      <c r="F8" s="5"/>
    </row>
    <row r="9" spans="1:7" ht="18.75" customHeight="1">
      <c r="A9" s="145" t="s">
        <v>92</v>
      </c>
      <c r="B9" s="145"/>
      <c r="C9" s="145"/>
      <c r="D9" s="145"/>
      <c r="E9" s="122"/>
      <c r="F9" s="60"/>
    </row>
    <row r="10" spans="1:7" ht="21" customHeight="1">
      <c r="A10" s="145" t="s">
        <v>93</v>
      </c>
      <c r="B10" s="145"/>
      <c r="C10" s="145"/>
      <c r="D10" s="145"/>
      <c r="E10" s="145"/>
      <c r="F10" s="6"/>
    </row>
    <row r="11" spans="1:7" ht="18" customHeight="1">
      <c r="A11" s="5"/>
      <c r="B11" s="5"/>
      <c r="C11" s="5"/>
      <c r="D11" s="5"/>
      <c r="E11" s="7"/>
      <c r="F11" s="6"/>
    </row>
    <row r="12" spans="1:7" ht="18" customHeight="1">
      <c r="A12" s="5"/>
      <c r="B12" s="5"/>
      <c r="C12" s="5"/>
      <c r="D12" s="5"/>
      <c r="E12" s="7"/>
      <c r="F12" s="60"/>
    </row>
    <row r="13" spans="1:7" ht="18" customHeight="1">
      <c r="A13" s="5"/>
      <c r="B13" s="5"/>
      <c r="C13" s="5"/>
      <c r="D13" s="5"/>
      <c r="E13" s="7"/>
      <c r="F13" s="6"/>
      <c r="G13" s="73"/>
    </row>
    <row r="14" spans="1:7" ht="17.25" customHeight="1">
      <c r="A14" s="146" t="s">
        <v>35</v>
      </c>
      <c r="B14" s="146"/>
      <c r="C14" s="146"/>
      <c r="D14" s="146"/>
      <c r="E14" s="146"/>
      <c r="F14" s="9"/>
    </row>
    <row r="15" spans="1:7" ht="18" customHeight="1">
      <c r="A15" s="146"/>
      <c r="B15" s="146"/>
      <c r="C15" s="146"/>
      <c r="D15" s="146"/>
      <c r="E15" s="146"/>
      <c r="F15" s="9"/>
    </row>
    <row r="16" spans="1:7" ht="22.5" customHeight="1">
      <c r="A16" s="146"/>
      <c r="B16" s="146"/>
      <c r="C16" s="146"/>
      <c r="D16" s="146"/>
      <c r="E16" s="146"/>
      <c r="F16" s="9"/>
    </row>
    <row r="17" spans="1:6" ht="48.75" customHeight="1">
      <c r="A17" s="146"/>
      <c r="B17" s="146"/>
      <c r="C17" s="146"/>
      <c r="D17" s="146"/>
      <c r="E17" s="146"/>
      <c r="F17" s="9"/>
    </row>
    <row r="18" spans="1:6" ht="17.25" customHeight="1">
      <c r="A18" s="61"/>
      <c r="B18" s="61"/>
      <c r="C18" s="61"/>
      <c r="D18" s="61"/>
      <c r="E18" s="61"/>
      <c r="F18" s="9"/>
    </row>
    <row r="19" spans="1:6" ht="18">
      <c r="A19" s="143" t="s">
        <v>97</v>
      </c>
      <c r="B19" s="143"/>
      <c r="C19" s="143"/>
      <c r="D19" s="143"/>
      <c r="E19" s="10"/>
      <c r="F19" s="10"/>
    </row>
    <row r="20" spans="1:6" ht="18" customHeight="1">
      <c r="A20" s="10"/>
      <c r="B20" s="10"/>
      <c r="C20" s="10"/>
      <c r="D20" s="10"/>
      <c r="E20" s="10"/>
      <c r="F20" s="10"/>
    </row>
    <row r="21" spans="1:6" ht="18" customHeight="1">
      <c r="A21" s="10"/>
      <c r="B21" s="10"/>
      <c r="C21" s="10"/>
      <c r="D21" s="10"/>
      <c r="E21" s="10"/>
      <c r="F21" s="10"/>
    </row>
    <row r="22" spans="1:6" ht="18" customHeight="1">
      <c r="A22" s="10"/>
      <c r="B22" s="10"/>
      <c r="C22" s="10"/>
      <c r="D22" s="10"/>
      <c r="E22" s="10"/>
      <c r="F22" s="10"/>
    </row>
    <row r="23" spans="1:6" ht="18.75" customHeight="1">
      <c r="A23" s="144" t="s">
        <v>55</v>
      </c>
      <c r="B23" s="144"/>
      <c r="C23" s="144"/>
      <c r="D23" s="144"/>
      <c r="E23" s="28"/>
      <c r="F23" s="10"/>
    </row>
    <row r="24" spans="1:6">
      <c r="A24" s="8"/>
      <c r="B24" s="8"/>
      <c r="C24" s="8"/>
      <c r="D24" s="8"/>
      <c r="E24" s="8"/>
      <c r="F24" s="10"/>
    </row>
    <row r="25" spans="1:6">
      <c r="E25" s="10"/>
      <c r="F25" s="10"/>
    </row>
  </sheetData>
  <mergeCells count="6">
    <mergeCell ref="A2:C4"/>
    <mergeCell ref="A19:D19"/>
    <mergeCell ref="A23:D23"/>
    <mergeCell ref="A9:D9"/>
    <mergeCell ref="A10:E10"/>
    <mergeCell ref="A14:E17"/>
  </mergeCells>
  <hyperlinks>
    <hyperlink ref="A20" location="'Deaths Average Emp'!A1" display="Business deaths, average employment, breakdown by region and industry"/>
    <hyperlink ref="A22" location="'Deaths Average Emp BIG'!A1" display="Business deaths, average employment, breakdown by industry"/>
    <hyperlink ref="A24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/>
  <dimension ref="A1:C27"/>
  <sheetViews>
    <sheetView workbookViewId="0">
      <selection activeCell="C17" sqref="C17"/>
    </sheetView>
  </sheetViews>
  <sheetFormatPr defaultColWidth="8.5703125" defaultRowHeight="12.75"/>
  <cols>
    <col min="1" max="1" width="4.85546875" style="111" customWidth="1"/>
    <col min="2" max="2" width="48.5703125" style="113" bestFit="1" customWidth="1"/>
    <col min="3" max="3" width="97.7109375" style="138" customWidth="1"/>
    <col min="4" max="16384" width="8.5703125" style="99"/>
  </cols>
  <sheetData>
    <row r="1" spans="1:3">
      <c r="A1" s="97"/>
      <c r="B1" s="98"/>
      <c r="C1" s="123"/>
    </row>
    <row r="2" spans="1:3" s="102" customFormat="1">
      <c r="A2" s="100"/>
      <c r="B2" s="101" t="s">
        <v>60</v>
      </c>
      <c r="C2" s="124" t="s">
        <v>61</v>
      </c>
    </row>
    <row r="3" spans="1:3" s="102" customFormat="1">
      <c r="A3" s="100"/>
      <c r="B3" s="103" t="s">
        <v>62</v>
      </c>
      <c r="C3" s="125" t="s">
        <v>63</v>
      </c>
    </row>
    <row r="4" spans="1:3" s="102" customFormat="1" ht="12.75" customHeight="1">
      <c r="A4" s="100"/>
      <c r="B4" s="101" t="s">
        <v>64</v>
      </c>
      <c r="C4" s="126">
        <v>642</v>
      </c>
    </row>
    <row r="5" spans="1:3" s="102" customFormat="1" ht="25.5">
      <c r="A5" s="100"/>
      <c r="B5" s="101" t="s">
        <v>65</v>
      </c>
      <c r="C5" s="139" t="s">
        <v>66</v>
      </c>
    </row>
    <row r="6" spans="1:3" s="102" customFormat="1" ht="25.5">
      <c r="A6" s="100"/>
      <c r="B6" s="104" t="s">
        <v>67</v>
      </c>
      <c r="C6" s="127" t="s">
        <v>68</v>
      </c>
    </row>
    <row r="7" spans="1:3" s="102" customFormat="1">
      <c r="A7" s="100"/>
      <c r="B7" s="104" t="s">
        <v>5</v>
      </c>
      <c r="C7" s="139" t="s">
        <v>69</v>
      </c>
    </row>
    <row r="8" spans="1:3" s="102" customFormat="1" ht="49.5" customHeight="1">
      <c r="A8" s="100"/>
      <c r="B8" s="101" t="s">
        <v>70</v>
      </c>
      <c r="C8" s="128" t="s">
        <v>71</v>
      </c>
    </row>
    <row r="9" spans="1:3" s="102" customFormat="1">
      <c r="A9" s="147"/>
      <c r="B9" s="148" t="s">
        <v>72</v>
      </c>
      <c r="C9" s="140" t="s">
        <v>73</v>
      </c>
    </row>
    <row r="10" spans="1:3" s="102" customFormat="1">
      <c r="A10" s="147"/>
      <c r="B10" s="148"/>
      <c r="C10" s="140" t="s">
        <v>74</v>
      </c>
    </row>
    <row r="11" spans="1:3">
      <c r="A11" s="105"/>
      <c r="B11" s="106" t="s">
        <v>75</v>
      </c>
      <c r="C11" s="129"/>
    </row>
    <row r="12" spans="1:3" s="102" customFormat="1" ht="25.5">
      <c r="A12" s="100"/>
      <c r="B12" s="101" t="s">
        <v>76</v>
      </c>
      <c r="C12" s="140" t="s">
        <v>91</v>
      </c>
    </row>
    <row r="13" spans="1:3" s="102" customFormat="1" ht="76.5">
      <c r="A13" s="100"/>
      <c r="B13" s="107" t="s">
        <v>77</v>
      </c>
      <c r="C13" s="130" t="s">
        <v>78</v>
      </c>
    </row>
    <row r="14" spans="1:3" s="102" customFormat="1">
      <c r="A14" s="100"/>
      <c r="B14" s="101" t="s">
        <v>79</v>
      </c>
      <c r="C14" s="131" t="s">
        <v>56</v>
      </c>
    </row>
    <row r="15" spans="1:3" s="102" customFormat="1">
      <c r="A15" s="100"/>
      <c r="B15" s="101" t="s">
        <v>80</v>
      </c>
      <c r="C15" s="131" t="s">
        <v>95</v>
      </c>
    </row>
    <row r="16" spans="1:3" s="102" customFormat="1">
      <c r="A16" s="100"/>
      <c r="B16" s="101" t="s">
        <v>81</v>
      </c>
      <c r="C16" s="132" t="s">
        <v>88</v>
      </c>
    </row>
    <row r="17" spans="1:3" s="102" customFormat="1">
      <c r="A17" s="100"/>
      <c r="B17" s="101" t="s">
        <v>82</v>
      </c>
      <c r="C17" s="141" t="s">
        <v>96</v>
      </c>
    </row>
    <row r="18" spans="1:3" s="102" customFormat="1">
      <c r="A18" s="100"/>
      <c r="B18" s="108" t="s">
        <v>86</v>
      </c>
      <c r="C18" s="133" t="s">
        <v>87</v>
      </c>
    </row>
    <row r="19" spans="1:3" s="102" customFormat="1">
      <c r="A19" s="100"/>
      <c r="B19" s="108" t="s">
        <v>83</v>
      </c>
      <c r="C19" s="134">
        <v>1446</v>
      </c>
    </row>
    <row r="20" spans="1:3" s="102" customFormat="1">
      <c r="A20" s="109"/>
      <c r="B20" s="110" t="s">
        <v>84</v>
      </c>
      <c r="C20" s="135" t="s">
        <v>85</v>
      </c>
    </row>
    <row r="21" spans="1:3">
      <c r="B21" s="102"/>
      <c r="C21" s="136"/>
    </row>
    <row r="22" spans="1:3">
      <c r="B22" s="112"/>
      <c r="C22" s="137"/>
    </row>
    <row r="23" spans="1:3">
      <c r="B23" s="102"/>
      <c r="C23" s="136"/>
    </row>
    <row r="24" spans="1:3">
      <c r="B24" s="102"/>
      <c r="C24" s="136"/>
    </row>
    <row r="25" spans="1:3">
      <c r="B25" s="102"/>
      <c r="C25" s="136"/>
    </row>
    <row r="26" spans="1:3">
      <c r="B26" s="102"/>
      <c r="C26" s="136"/>
    </row>
    <row r="27" spans="1:3">
      <c r="B27" s="102"/>
      <c r="C27" s="136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2:I11"/>
  <sheetViews>
    <sheetView workbookViewId="0">
      <selection activeCell="B2" sqref="B2"/>
    </sheetView>
  </sheetViews>
  <sheetFormatPr defaultRowHeight="14.25"/>
  <cols>
    <col min="1" max="1" width="13.5703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9">
      <c r="B2" s="121" t="s">
        <v>4</v>
      </c>
    </row>
    <row r="4" spans="1:9">
      <c r="A4" s="149" t="s">
        <v>90</v>
      </c>
      <c r="B4" s="150"/>
    </row>
    <row r="5" spans="1:9" ht="15">
      <c r="A5" s="63" t="s">
        <v>24</v>
      </c>
      <c r="B5" s="64" t="s">
        <v>36</v>
      </c>
      <c r="C5"/>
      <c r="D5"/>
      <c r="E5"/>
      <c r="F5"/>
      <c r="G5"/>
      <c r="H5"/>
      <c r="I5" s="29"/>
    </row>
    <row r="6" spans="1:9" ht="15">
      <c r="A6" s="63" t="s">
        <v>25</v>
      </c>
      <c r="B6" s="64" t="s">
        <v>37</v>
      </c>
      <c r="C6"/>
      <c r="D6"/>
      <c r="E6"/>
      <c r="F6"/>
      <c r="G6"/>
      <c r="H6"/>
      <c r="I6" s="29"/>
    </row>
    <row r="7" spans="1:9" ht="15">
      <c r="A7" s="63" t="s">
        <v>26</v>
      </c>
      <c r="B7" s="64" t="s">
        <v>38</v>
      </c>
      <c r="C7"/>
      <c r="D7"/>
      <c r="E7"/>
      <c r="F7"/>
      <c r="G7"/>
      <c r="H7"/>
      <c r="I7" s="29"/>
    </row>
    <row r="8" spans="1:9" ht="15">
      <c r="A8" s="63" t="s">
        <v>27</v>
      </c>
      <c r="B8" s="64" t="s">
        <v>23</v>
      </c>
      <c r="C8"/>
      <c r="D8"/>
      <c r="E8"/>
      <c r="F8"/>
      <c r="G8"/>
      <c r="H8"/>
      <c r="I8"/>
    </row>
    <row r="9" spans="1:9">
      <c r="A9" s="65"/>
      <c r="B9" s="65"/>
    </row>
    <row r="10" spans="1:9">
      <c r="A10" s="11"/>
      <c r="B10" s="11"/>
    </row>
    <row r="11" spans="1:9">
      <c r="A11" s="11"/>
      <c r="B11" s="11"/>
    </row>
  </sheetData>
  <mergeCells count="1">
    <mergeCell ref="A4:B4"/>
  </mergeCells>
  <hyperlinks>
    <hyperlink ref="A5" location="'1'!A1" display="1"/>
    <hyperlink ref="A6" location="'2'!A1" display="2"/>
    <hyperlink ref="A7" location="'3'!A1" display="3"/>
    <hyperlink ref="A8" location="'4'!A1" display="4"/>
    <hyperlink ref="B5" location="'1'!A1" display="Количество зарегистрированных субъектов МСП по городам и районам"/>
    <hyperlink ref="B6" location="'2'!A1" display="Количество зарегистрированных субъектов МСП по видам деятельности"/>
    <hyperlink ref="B7" location="'3'!A1" display="Количество действующих субъектов МСП по городам и районам"/>
    <hyperlink ref="B8" location="'4'!A1" display="Количество действующих субъектов МСП по видам деятельности"/>
    <hyperlink ref="A4" location="Метаданные!A1" display="Метаданные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L19"/>
  <sheetViews>
    <sheetView workbookViewId="0">
      <selection sqref="A1:F1"/>
    </sheetView>
  </sheetViews>
  <sheetFormatPr defaultColWidth="21.28515625" defaultRowHeight="11.25"/>
  <cols>
    <col min="1" max="1" width="21.140625" style="12" customWidth="1"/>
    <col min="2" max="2" width="12" style="12" customWidth="1"/>
    <col min="3" max="3" width="18" style="12" customWidth="1"/>
    <col min="4" max="4" width="18.7109375" style="12" customWidth="1"/>
    <col min="5" max="6" width="15.5703125" style="12" customWidth="1"/>
    <col min="7" max="16384" width="21.28515625" style="12"/>
  </cols>
  <sheetData>
    <row r="1" spans="1:12" ht="18" customHeight="1">
      <c r="A1" s="156" t="s">
        <v>39</v>
      </c>
      <c r="B1" s="156"/>
      <c r="C1" s="156"/>
      <c r="D1" s="156"/>
      <c r="E1" s="156"/>
      <c r="F1" s="156"/>
    </row>
    <row r="2" spans="1:12" ht="17.25" customHeight="1">
      <c r="A2" s="23"/>
      <c r="B2" s="23"/>
      <c r="C2" s="23"/>
      <c r="D2" s="23"/>
      <c r="E2" s="23"/>
      <c r="F2" s="23"/>
    </row>
    <row r="3" spans="1:12" ht="10.5" customHeight="1">
      <c r="A3" s="157" t="s">
        <v>0</v>
      </c>
      <c r="B3" s="157"/>
      <c r="C3" s="157"/>
      <c r="D3" s="157"/>
      <c r="E3" s="157"/>
      <c r="F3" s="157"/>
    </row>
    <row r="4" spans="1:12" ht="17.25" customHeight="1">
      <c r="A4" s="151"/>
      <c r="B4" s="153" t="s">
        <v>1</v>
      </c>
      <c r="C4" s="153" t="s">
        <v>6</v>
      </c>
      <c r="D4" s="155"/>
      <c r="E4" s="155"/>
      <c r="F4" s="155"/>
    </row>
    <row r="5" spans="1:12" ht="49.5" customHeight="1">
      <c r="A5" s="152"/>
      <c r="B5" s="154"/>
      <c r="C5" s="14" t="s">
        <v>29</v>
      </c>
      <c r="D5" s="14" t="s">
        <v>28</v>
      </c>
      <c r="E5" s="15" t="s">
        <v>30</v>
      </c>
      <c r="F5" s="16" t="s">
        <v>10</v>
      </c>
    </row>
    <row r="6" spans="1:12" ht="12.75" customHeight="1">
      <c r="A6" s="66" t="s">
        <v>40</v>
      </c>
      <c r="B6" s="70">
        <f>C6+D6+E6+F6</f>
        <v>61283</v>
      </c>
      <c r="C6" s="91">
        <v>6636</v>
      </c>
      <c r="D6" s="91">
        <v>47</v>
      </c>
      <c r="E6" s="91">
        <v>35895</v>
      </c>
      <c r="F6" s="91">
        <v>18705</v>
      </c>
      <c r="G6" s="75"/>
      <c r="H6" s="76"/>
      <c r="I6" s="26"/>
      <c r="J6" s="24"/>
      <c r="K6" s="24"/>
      <c r="L6" s="25"/>
    </row>
    <row r="7" spans="1:12">
      <c r="A7" s="31" t="s">
        <v>41</v>
      </c>
      <c r="B7" s="30">
        <f t="shared" ref="B7:B15" si="0">C7+D7+E7+F7</f>
        <v>20027</v>
      </c>
      <c r="C7" s="91">
        <v>3479</v>
      </c>
      <c r="D7" s="91">
        <v>28</v>
      </c>
      <c r="E7" s="91">
        <v>15988</v>
      </c>
      <c r="F7" s="91">
        <v>532</v>
      </c>
      <c r="G7" s="75"/>
      <c r="H7" s="76"/>
      <c r="I7" s="17"/>
      <c r="J7" s="17"/>
      <c r="K7" s="17"/>
    </row>
    <row r="8" spans="1:12">
      <c r="A8" s="31" t="s">
        <v>42</v>
      </c>
      <c r="B8" s="30">
        <f t="shared" si="0"/>
        <v>1618</v>
      </c>
      <c r="C8" s="91">
        <v>196</v>
      </c>
      <c r="D8" s="82">
        <v>1</v>
      </c>
      <c r="E8" s="91">
        <v>1343</v>
      </c>
      <c r="F8" s="91">
        <v>78</v>
      </c>
      <c r="G8" s="75"/>
      <c r="H8" s="76"/>
      <c r="I8" s="17"/>
      <c r="J8" s="17"/>
      <c r="K8" s="17"/>
    </row>
    <row r="9" spans="1:12">
      <c r="A9" s="31" t="s">
        <v>43</v>
      </c>
      <c r="B9" s="30">
        <f>C9+E9+F9</f>
        <v>3897</v>
      </c>
      <c r="C9" s="91">
        <v>163</v>
      </c>
      <c r="D9" s="83" t="s">
        <v>32</v>
      </c>
      <c r="E9" s="91">
        <v>1084</v>
      </c>
      <c r="F9" s="91">
        <v>2650</v>
      </c>
      <c r="G9" s="75"/>
      <c r="H9" s="76"/>
      <c r="I9" s="17"/>
      <c r="J9" s="17"/>
      <c r="K9" s="17"/>
    </row>
    <row r="10" spans="1:12">
      <c r="A10" s="31" t="s">
        <v>44</v>
      </c>
      <c r="B10" s="30">
        <f t="shared" si="0"/>
        <v>4881</v>
      </c>
      <c r="C10" s="91">
        <v>372</v>
      </c>
      <c r="D10" s="82">
        <v>5</v>
      </c>
      <c r="E10" s="91">
        <v>3176</v>
      </c>
      <c r="F10" s="91">
        <v>1328</v>
      </c>
      <c r="G10" s="75"/>
      <c r="H10" s="76"/>
      <c r="I10" s="17"/>
      <c r="J10" s="17"/>
      <c r="K10" s="17"/>
    </row>
    <row r="11" spans="1:12">
      <c r="A11" s="31" t="s">
        <v>45</v>
      </c>
      <c r="B11" s="30">
        <f t="shared" si="0"/>
        <v>3794</v>
      </c>
      <c r="C11" s="91">
        <v>262</v>
      </c>
      <c r="D11" s="82">
        <v>5</v>
      </c>
      <c r="E11" s="91">
        <v>1704</v>
      </c>
      <c r="F11" s="91">
        <v>1823</v>
      </c>
      <c r="G11" s="75"/>
      <c r="H11" s="76"/>
      <c r="I11" s="17"/>
      <c r="J11" s="17"/>
      <c r="K11" s="17"/>
    </row>
    <row r="12" spans="1:12">
      <c r="A12" s="31" t="s">
        <v>46</v>
      </c>
      <c r="B12" s="30">
        <f>C12+E12+F12</f>
        <v>3600</v>
      </c>
      <c r="C12" s="91">
        <v>198</v>
      </c>
      <c r="D12" s="83" t="s">
        <v>32</v>
      </c>
      <c r="E12" s="91">
        <v>1455</v>
      </c>
      <c r="F12" s="91">
        <v>1947</v>
      </c>
      <c r="G12" s="75"/>
      <c r="H12" s="76"/>
      <c r="I12" s="17"/>
      <c r="J12" s="17"/>
      <c r="K12" s="17"/>
    </row>
    <row r="13" spans="1:12">
      <c r="A13" s="31" t="s">
        <v>47</v>
      </c>
      <c r="B13" s="30">
        <f t="shared" si="0"/>
        <v>4366</v>
      </c>
      <c r="C13" s="91">
        <v>227</v>
      </c>
      <c r="D13" s="91">
        <v>2</v>
      </c>
      <c r="E13" s="91">
        <v>1856</v>
      </c>
      <c r="F13" s="91">
        <v>2281</v>
      </c>
      <c r="G13" s="75"/>
      <c r="H13" s="76"/>
      <c r="I13" s="17"/>
      <c r="J13" s="17"/>
      <c r="K13" s="17"/>
    </row>
    <row r="14" spans="1:12">
      <c r="A14" s="31" t="s">
        <v>48</v>
      </c>
      <c r="B14" s="30">
        <f>C14+E14+F14</f>
        <v>2859</v>
      </c>
      <c r="C14" s="91">
        <v>227</v>
      </c>
      <c r="D14" s="92" t="s">
        <v>32</v>
      </c>
      <c r="E14" s="91">
        <v>1320</v>
      </c>
      <c r="F14" s="91">
        <v>1312</v>
      </c>
      <c r="G14" s="75"/>
      <c r="H14" s="76"/>
      <c r="I14" s="17"/>
      <c r="J14" s="17"/>
      <c r="K14" s="17"/>
    </row>
    <row r="15" spans="1:12">
      <c r="A15" s="31" t="s">
        <v>49</v>
      </c>
      <c r="B15" s="30">
        <f t="shared" si="0"/>
        <v>12886</v>
      </c>
      <c r="C15" s="91">
        <v>1339</v>
      </c>
      <c r="D15" s="91">
        <v>5</v>
      </c>
      <c r="E15" s="91">
        <v>6390</v>
      </c>
      <c r="F15" s="91">
        <v>5152</v>
      </c>
      <c r="G15" s="75"/>
      <c r="H15" s="76"/>
      <c r="I15" s="17"/>
      <c r="J15" s="17"/>
      <c r="K15" s="17"/>
    </row>
    <row r="16" spans="1:12">
      <c r="A16" s="32" t="s">
        <v>50</v>
      </c>
      <c r="B16" s="33">
        <f>C16+D16+E16+F16</f>
        <v>3355</v>
      </c>
      <c r="C16" s="93">
        <v>173</v>
      </c>
      <c r="D16" s="93">
        <v>1</v>
      </c>
      <c r="E16" s="93">
        <v>1579</v>
      </c>
      <c r="F16" s="93">
        <v>1602</v>
      </c>
      <c r="G16" s="75"/>
      <c r="H16" s="76"/>
      <c r="I16" s="27"/>
      <c r="J16" s="17"/>
      <c r="K16" s="17"/>
    </row>
    <row r="17" spans="1:11" ht="15">
      <c r="A17" s="34"/>
      <c r="B17" s="77"/>
      <c r="C17" s="35"/>
      <c r="D17" s="35"/>
      <c r="E17" s="35"/>
      <c r="F17" s="35"/>
      <c r="G17" s="75"/>
      <c r="H17" s="76"/>
      <c r="I17" s="17"/>
      <c r="J17" s="17"/>
      <c r="K17" s="17"/>
    </row>
    <row r="18" spans="1:11">
      <c r="C18" s="62"/>
      <c r="D18" s="62"/>
      <c r="E18" s="21"/>
      <c r="F18" s="21"/>
    </row>
    <row r="19" spans="1:11">
      <c r="C19" s="21"/>
      <c r="D19" s="21"/>
      <c r="E19" s="21"/>
      <c r="F19" s="21"/>
    </row>
  </sheetData>
  <mergeCells count="5">
    <mergeCell ref="A4:A5"/>
    <mergeCell ref="B4:B5"/>
    <mergeCell ref="C4:F4"/>
    <mergeCell ref="A1:F1"/>
    <mergeCell ref="A3:F3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"/>
  <dimension ref="A1:I27"/>
  <sheetViews>
    <sheetView workbookViewId="0">
      <selection sqref="A1:F1"/>
    </sheetView>
  </sheetViews>
  <sheetFormatPr defaultRowHeight="11.25"/>
  <cols>
    <col min="1" max="1" width="28.5703125" style="12" customWidth="1"/>
    <col min="2" max="2" width="12.85546875" style="12" customWidth="1"/>
    <col min="3" max="3" width="14" style="12" customWidth="1"/>
    <col min="4" max="4" width="13.42578125" style="12" customWidth="1"/>
    <col min="5" max="5" width="13.85546875" style="12" customWidth="1"/>
    <col min="6" max="6" width="14" style="12" customWidth="1"/>
    <col min="7" max="7" width="9.140625" style="12"/>
    <col min="8" max="8" width="9.140625" style="12" customWidth="1"/>
    <col min="9" max="9" width="82" style="12" customWidth="1"/>
    <col min="10" max="10" width="12.7109375" style="12" customWidth="1"/>
    <col min="11" max="12" width="9.140625" style="12"/>
    <col min="13" max="13" width="11.140625" style="12" customWidth="1"/>
    <col min="14" max="16384" width="9.140625" style="12"/>
  </cols>
  <sheetData>
    <row r="1" spans="1:9" ht="12.75">
      <c r="A1" s="156" t="s">
        <v>53</v>
      </c>
      <c r="B1" s="156"/>
      <c r="C1" s="156"/>
      <c r="D1" s="156"/>
      <c r="E1" s="156"/>
      <c r="F1" s="156"/>
    </row>
    <row r="2" spans="1:9" ht="12" customHeight="1">
      <c r="A2" s="23"/>
      <c r="B2" s="23"/>
      <c r="C2" s="23"/>
      <c r="D2" s="23"/>
      <c r="E2" s="23"/>
      <c r="F2" s="23"/>
    </row>
    <row r="3" spans="1:9" ht="15.75" customHeight="1">
      <c r="A3" s="162" t="s">
        <v>0</v>
      </c>
      <c r="B3" s="162"/>
      <c r="C3" s="162"/>
      <c r="D3" s="162"/>
      <c r="E3" s="162"/>
      <c r="F3" s="162"/>
    </row>
    <row r="4" spans="1:9" ht="15.75" customHeight="1">
      <c r="A4" s="158"/>
      <c r="B4" s="160" t="s">
        <v>1</v>
      </c>
      <c r="C4" s="153" t="s">
        <v>6</v>
      </c>
      <c r="D4" s="155"/>
      <c r="E4" s="155"/>
      <c r="F4" s="155"/>
    </row>
    <row r="5" spans="1:9" ht="51" customHeight="1">
      <c r="A5" s="159"/>
      <c r="B5" s="161"/>
      <c r="C5" s="19" t="s">
        <v>7</v>
      </c>
      <c r="D5" s="19" t="s">
        <v>8</v>
      </c>
      <c r="E5" s="16" t="s">
        <v>9</v>
      </c>
      <c r="F5" s="16" t="s">
        <v>10</v>
      </c>
    </row>
    <row r="6" spans="1:9" s="39" customFormat="1" ht="12.75">
      <c r="A6" s="67" t="s">
        <v>1</v>
      </c>
      <c r="B6" s="49">
        <f>C6+D6+E6+F6</f>
        <v>61283</v>
      </c>
      <c r="C6" s="91">
        <v>6636</v>
      </c>
      <c r="D6" s="91">
        <v>47</v>
      </c>
      <c r="E6" s="91">
        <v>35895</v>
      </c>
      <c r="F6" s="91">
        <v>18705</v>
      </c>
      <c r="G6" s="50"/>
      <c r="H6" s="82"/>
    </row>
    <row r="7" spans="1:9" s="39" customFormat="1" ht="26.25" customHeight="1">
      <c r="A7" s="51" t="s">
        <v>11</v>
      </c>
      <c r="B7" s="49">
        <f>C7+D7+E7+F7</f>
        <v>19598</v>
      </c>
      <c r="C7" s="91">
        <v>739</v>
      </c>
      <c r="D7" s="91">
        <v>4</v>
      </c>
      <c r="E7" s="91">
        <v>150</v>
      </c>
      <c r="F7" s="91">
        <v>18705</v>
      </c>
      <c r="G7" s="50"/>
      <c r="H7" s="82"/>
      <c r="I7" s="86"/>
    </row>
    <row r="8" spans="1:9" s="39" customFormat="1" ht="24" customHeight="1">
      <c r="A8" s="51" t="s">
        <v>51</v>
      </c>
      <c r="B8" s="49">
        <f>C8+E8</f>
        <v>135</v>
      </c>
      <c r="C8" s="91">
        <v>116</v>
      </c>
      <c r="D8" s="92" t="s">
        <v>32</v>
      </c>
      <c r="E8" s="91">
        <v>19</v>
      </c>
      <c r="F8" s="92" t="s">
        <v>32</v>
      </c>
      <c r="G8" s="50"/>
      <c r="H8" s="82"/>
      <c r="I8" s="86"/>
    </row>
    <row r="9" spans="1:9" s="39" customFormat="1" ht="12" customHeight="1">
      <c r="A9" s="51" t="s">
        <v>31</v>
      </c>
      <c r="B9" s="49">
        <f>C9+D9+E9</f>
        <v>2520</v>
      </c>
      <c r="C9" s="91">
        <v>484</v>
      </c>
      <c r="D9" s="91">
        <v>8</v>
      </c>
      <c r="E9" s="91">
        <v>2028</v>
      </c>
      <c r="F9" s="92" t="s">
        <v>32</v>
      </c>
      <c r="G9" s="50"/>
      <c r="H9" s="82"/>
      <c r="I9" s="86"/>
    </row>
    <row r="10" spans="1:9" s="39" customFormat="1" ht="37.5" customHeight="1">
      <c r="A10" s="51" t="s">
        <v>52</v>
      </c>
      <c r="B10" s="49">
        <f t="shared" ref="B10:B24" si="0">C10+D10+E10</f>
        <v>89</v>
      </c>
      <c r="C10" s="91">
        <v>69</v>
      </c>
      <c r="D10" s="91">
        <v>2</v>
      </c>
      <c r="E10" s="91">
        <v>18</v>
      </c>
      <c r="F10" s="92" t="s">
        <v>32</v>
      </c>
      <c r="G10" s="50"/>
      <c r="H10" s="82"/>
      <c r="I10" s="86"/>
    </row>
    <row r="11" spans="1:9" s="39" customFormat="1" ht="44.25" customHeight="1">
      <c r="A11" s="52" t="s">
        <v>33</v>
      </c>
      <c r="B11" s="49">
        <f t="shared" si="0"/>
        <v>116</v>
      </c>
      <c r="C11" s="91">
        <v>46</v>
      </c>
      <c r="D11" s="91">
        <v>1</v>
      </c>
      <c r="E11" s="91">
        <v>69</v>
      </c>
      <c r="F11" s="92" t="s">
        <v>32</v>
      </c>
      <c r="G11" s="50"/>
      <c r="H11" s="82"/>
      <c r="I11" s="86"/>
    </row>
    <row r="12" spans="1:9" s="39" customFormat="1" ht="12.75">
      <c r="A12" s="51" t="s">
        <v>12</v>
      </c>
      <c r="B12" s="49">
        <f t="shared" si="0"/>
        <v>2478</v>
      </c>
      <c r="C12" s="91">
        <v>1009</v>
      </c>
      <c r="D12" s="91">
        <v>7</v>
      </c>
      <c r="E12" s="91">
        <v>1462</v>
      </c>
      <c r="F12" s="92" t="s">
        <v>32</v>
      </c>
      <c r="G12" s="50"/>
      <c r="H12" s="82"/>
      <c r="I12" s="86"/>
    </row>
    <row r="13" spans="1:9" s="39" customFormat="1" ht="27" customHeight="1">
      <c r="A13" s="51" t="s">
        <v>13</v>
      </c>
      <c r="B13" s="49">
        <f t="shared" si="0"/>
        <v>19026</v>
      </c>
      <c r="C13" s="91">
        <v>1600</v>
      </c>
      <c r="D13" s="91">
        <v>3</v>
      </c>
      <c r="E13" s="91">
        <v>17423</v>
      </c>
      <c r="F13" s="92" t="s">
        <v>32</v>
      </c>
      <c r="G13" s="50"/>
      <c r="H13" s="82"/>
      <c r="I13" s="86"/>
    </row>
    <row r="14" spans="1:9" s="39" customFormat="1" ht="16.5" customHeight="1">
      <c r="A14" s="51" t="s">
        <v>14</v>
      </c>
      <c r="B14" s="49">
        <f t="shared" si="0"/>
        <v>3324</v>
      </c>
      <c r="C14" s="91">
        <v>582</v>
      </c>
      <c r="D14" s="91">
        <v>11</v>
      </c>
      <c r="E14" s="91">
        <v>2731</v>
      </c>
      <c r="F14" s="92" t="s">
        <v>32</v>
      </c>
      <c r="G14" s="50"/>
      <c r="H14" s="82"/>
      <c r="I14" s="86"/>
    </row>
    <row r="15" spans="1:9" s="39" customFormat="1" ht="24.75" customHeight="1">
      <c r="A15" s="51" t="s">
        <v>2</v>
      </c>
      <c r="B15" s="49">
        <f>C15+E15</f>
        <v>2076</v>
      </c>
      <c r="C15" s="91">
        <v>116</v>
      </c>
      <c r="D15" s="92" t="s">
        <v>32</v>
      </c>
      <c r="E15" s="91">
        <v>1960</v>
      </c>
      <c r="F15" s="92" t="s">
        <v>32</v>
      </c>
      <c r="G15" s="50"/>
      <c r="H15" s="82"/>
      <c r="I15" s="86"/>
    </row>
    <row r="16" spans="1:9" s="39" customFormat="1" ht="12.75">
      <c r="A16" s="51" t="s">
        <v>15</v>
      </c>
      <c r="B16" s="49">
        <f>C16+D16+E16</f>
        <v>550</v>
      </c>
      <c r="C16" s="91">
        <v>144</v>
      </c>
      <c r="D16" s="91">
        <v>1</v>
      </c>
      <c r="E16" s="91">
        <v>405</v>
      </c>
      <c r="F16" s="92" t="s">
        <v>32</v>
      </c>
      <c r="G16" s="50"/>
      <c r="H16" s="82"/>
      <c r="I16" s="86"/>
    </row>
    <row r="17" spans="1:9" s="39" customFormat="1" ht="28.5" customHeight="1">
      <c r="A17" s="85" t="s">
        <v>16</v>
      </c>
      <c r="B17" s="49">
        <f>C17+E17</f>
        <v>114</v>
      </c>
      <c r="C17" s="91">
        <v>104</v>
      </c>
      <c r="D17" s="92" t="s">
        <v>32</v>
      </c>
      <c r="E17" s="91">
        <v>10</v>
      </c>
      <c r="F17" s="92" t="s">
        <v>32</v>
      </c>
      <c r="G17" s="50"/>
      <c r="H17" s="82"/>
      <c r="I17" s="86"/>
    </row>
    <row r="18" spans="1:9" s="39" customFormat="1" ht="20.25" customHeight="1">
      <c r="A18" s="51" t="s">
        <v>17</v>
      </c>
      <c r="B18" s="49">
        <f>C18+E18</f>
        <v>1886</v>
      </c>
      <c r="C18" s="91">
        <v>152</v>
      </c>
      <c r="D18" s="92" t="s">
        <v>32</v>
      </c>
      <c r="E18" s="91">
        <v>1734</v>
      </c>
      <c r="F18" s="92" t="s">
        <v>32</v>
      </c>
      <c r="G18" s="50"/>
      <c r="H18" s="82"/>
      <c r="I18" s="86"/>
    </row>
    <row r="19" spans="1:9" s="39" customFormat="1" ht="22.5" customHeight="1">
      <c r="A19" s="51" t="s">
        <v>18</v>
      </c>
      <c r="B19" s="49">
        <f>C19+E19</f>
        <v>816</v>
      </c>
      <c r="C19" s="91">
        <v>372</v>
      </c>
      <c r="D19" s="92" t="s">
        <v>32</v>
      </c>
      <c r="E19" s="91">
        <v>444</v>
      </c>
      <c r="F19" s="92" t="s">
        <v>32</v>
      </c>
      <c r="G19" s="50"/>
      <c r="H19" s="82"/>
      <c r="I19" s="86"/>
    </row>
    <row r="20" spans="1:9" s="39" customFormat="1" ht="33.75">
      <c r="A20" s="51" t="s">
        <v>22</v>
      </c>
      <c r="B20" s="49">
        <f t="shared" si="0"/>
        <v>1037</v>
      </c>
      <c r="C20" s="91">
        <v>262</v>
      </c>
      <c r="D20" s="91">
        <v>8</v>
      </c>
      <c r="E20" s="91">
        <v>767</v>
      </c>
      <c r="F20" s="92" t="s">
        <v>32</v>
      </c>
      <c r="G20" s="50"/>
      <c r="H20" s="82"/>
      <c r="I20" s="86"/>
    </row>
    <row r="21" spans="1:9" s="39" customFormat="1" ht="12.75">
      <c r="A21" s="51" t="s">
        <v>19</v>
      </c>
      <c r="B21" s="49">
        <f>C21+E21</f>
        <v>843</v>
      </c>
      <c r="C21" s="91">
        <v>259</v>
      </c>
      <c r="D21" s="92" t="s">
        <v>32</v>
      </c>
      <c r="E21" s="91">
        <v>584</v>
      </c>
      <c r="F21" s="92" t="s">
        <v>32</v>
      </c>
      <c r="G21" s="50"/>
      <c r="H21" s="82"/>
      <c r="I21" s="86"/>
    </row>
    <row r="22" spans="1:9" s="39" customFormat="1" ht="22.5">
      <c r="A22" s="53" t="s">
        <v>3</v>
      </c>
      <c r="B22" s="88">
        <f t="shared" si="0"/>
        <v>360</v>
      </c>
      <c r="C22" s="91">
        <v>164</v>
      </c>
      <c r="D22" s="91">
        <v>1</v>
      </c>
      <c r="E22" s="91">
        <v>195</v>
      </c>
      <c r="F22" s="92" t="s">
        <v>32</v>
      </c>
      <c r="G22" s="50"/>
      <c r="H22" s="82"/>
      <c r="I22" s="86"/>
    </row>
    <row r="23" spans="1:9" s="39" customFormat="1" ht="12.75">
      <c r="A23" s="53" t="s">
        <v>20</v>
      </c>
      <c r="B23" s="88">
        <f>C23+E23</f>
        <v>393</v>
      </c>
      <c r="C23" s="91">
        <v>58</v>
      </c>
      <c r="D23" s="92" t="s">
        <v>32</v>
      </c>
      <c r="E23" s="91">
        <v>335</v>
      </c>
      <c r="F23" s="92" t="s">
        <v>32</v>
      </c>
      <c r="G23" s="50"/>
      <c r="H23" s="82"/>
      <c r="I23" s="86"/>
    </row>
    <row r="24" spans="1:9" s="39" customFormat="1" ht="15" customHeight="1">
      <c r="A24" s="53" t="s">
        <v>21</v>
      </c>
      <c r="B24" s="88">
        <f t="shared" si="0"/>
        <v>5908</v>
      </c>
      <c r="C24" s="91">
        <v>358</v>
      </c>
      <c r="D24" s="91">
        <v>1</v>
      </c>
      <c r="E24" s="91">
        <v>5549</v>
      </c>
      <c r="F24" s="92" t="s">
        <v>32</v>
      </c>
      <c r="G24" s="50"/>
      <c r="H24" s="82"/>
      <c r="I24" s="86"/>
    </row>
    <row r="25" spans="1:9" s="34" customFormat="1" ht="60" customHeight="1">
      <c r="A25" s="84" t="s">
        <v>59</v>
      </c>
      <c r="B25" s="55">
        <f>E25</f>
        <v>9</v>
      </c>
      <c r="C25" s="95" t="s">
        <v>32</v>
      </c>
      <c r="D25" s="95" t="s">
        <v>32</v>
      </c>
      <c r="E25" s="93">
        <v>9</v>
      </c>
      <c r="F25" s="94" t="s">
        <v>32</v>
      </c>
      <c r="G25" s="50"/>
      <c r="H25" s="82"/>
    </row>
    <row r="26" spans="1:9" s="34" customFormat="1" ht="15">
      <c r="E26" s="58"/>
      <c r="H26" s="87"/>
    </row>
    <row r="27" spans="1:9" s="34" customFormat="1" ht="15"/>
  </sheetData>
  <mergeCells count="5">
    <mergeCell ref="A4:A5"/>
    <mergeCell ref="B4:B5"/>
    <mergeCell ref="C4:F4"/>
    <mergeCell ref="A1:F1"/>
    <mergeCell ref="A3:F3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P18"/>
  <sheetViews>
    <sheetView workbookViewId="0">
      <selection sqref="A1:F1"/>
    </sheetView>
  </sheetViews>
  <sheetFormatPr defaultColWidth="21.28515625" defaultRowHeight="11.25"/>
  <cols>
    <col min="1" max="1" width="21" style="12" customWidth="1"/>
    <col min="2" max="2" width="13.5703125" style="12" customWidth="1"/>
    <col min="3" max="3" width="18.140625" style="12" customWidth="1"/>
    <col min="4" max="4" width="17.85546875" style="12" customWidth="1"/>
    <col min="5" max="5" width="14.7109375" style="12" customWidth="1"/>
    <col min="6" max="6" width="17.140625" style="12" customWidth="1"/>
    <col min="7" max="7" width="21.140625" style="12" customWidth="1"/>
    <col min="8" max="8" width="21.28515625" style="12"/>
    <col min="9" max="9" width="18.7109375" style="12" customWidth="1"/>
    <col min="10" max="10" width="19.28515625" style="12" customWidth="1"/>
    <col min="11" max="16384" width="21.28515625" style="12"/>
  </cols>
  <sheetData>
    <row r="1" spans="1:16" ht="15" customHeight="1">
      <c r="A1" s="156" t="s">
        <v>54</v>
      </c>
      <c r="B1" s="156"/>
      <c r="C1" s="156"/>
      <c r="D1" s="156"/>
      <c r="E1" s="156"/>
      <c r="F1" s="156"/>
    </row>
    <row r="2" spans="1:16" ht="13.5" customHeight="1">
      <c r="A2" s="23"/>
      <c r="B2" s="23"/>
      <c r="C2" s="23"/>
      <c r="D2" s="23"/>
      <c r="E2" s="23"/>
      <c r="F2" s="23"/>
    </row>
    <row r="3" spans="1:16" ht="15.75" customHeight="1">
      <c r="A3" s="157" t="s">
        <v>0</v>
      </c>
      <c r="B3" s="157"/>
      <c r="C3" s="157"/>
      <c r="D3" s="157"/>
      <c r="E3" s="157"/>
      <c r="F3" s="157"/>
      <c r="G3" s="13"/>
    </row>
    <row r="4" spans="1:16" ht="19.5" customHeight="1">
      <c r="A4" s="163"/>
      <c r="B4" s="154" t="s">
        <v>1</v>
      </c>
      <c r="C4" s="154" t="s">
        <v>6</v>
      </c>
      <c r="D4" s="154"/>
      <c r="E4" s="154"/>
      <c r="F4" s="166"/>
      <c r="G4" s="18"/>
    </row>
    <row r="5" spans="1:16" ht="54" customHeight="1">
      <c r="A5" s="164"/>
      <c r="B5" s="165"/>
      <c r="C5" s="74" t="s">
        <v>29</v>
      </c>
      <c r="D5" s="74" t="s">
        <v>28</v>
      </c>
      <c r="E5" s="78" t="s">
        <v>30</v>
      </c>
      <c r="F5" s="78" t="s">
        <v>10</v>
      </c>
      <c r="G5" s="20"/>
    </row>
    <row r="6" spans="1:16" s="39" customFormat="1" ht="15">
      <c r="A6" s="69" t="s">
        <v>40</v>
      </c>
      <c r="B6" s="70">
        <f>C6+D6+E6+F6</f>
        <v>58658</v>
      </c>
      <c r="C6" s="91">
        <v>5502</v>
      </c>
      <c r="D6" s="91">
        <v>47</v>
      </c>
      <c r="E6" s="91">
        <v>34613</v>
      </c>
      <c r="F6" s="91">
        <v>18496</v>
      </c>
      <c r="G6" s="36"/>
      <c r="H6" s="37"/>
      <c r="I6" s="38"/>
      <c r="J6" s="38"/>
      <c r="K6" s="38"/>
      <c r="N6" s="40"/>
      <c r="P6" s="41"/>
    </row>
    <row r="7" spans="1:16" s="39" customFormat="1" ht="15" customHeight="1">
      <c r="A7" s="71" t="s">
        <v>41</v>
      </c>
      <c r="B7" s="30">
        <f t="shared" ref="B7:B15" si="0">C7+D7+E7+F7</f>
        <v>18742</v>
      </c>
      <c r="C7" s="91">
        <v>2772</v>
      </c>
      <c r="D7" s="91">
        <v>28</v>
      </c>
      <c r="E7" s="91">
        <v>15432</v>
      </c>
      <c r="F7" s="91">
        <v>510</v>
      </c>
      <c r="G7" s="36"/>
      <c r="H7" s="37"/>
      <c r="I7" s="38"/>
      <c r="J7" s="38"/>
      <c r="K7" s="42"/>
      <c r="M7" s="43"/>
      <c r="N7" s="44"/>
      <c r="P7" s="41"/>
    </row>
    <row r="8" spans="1:16" s="39" customFormat="1" ht="15">
      <c r="A8" s="71" t="s">
        <v>42</v>
      </c>
      <c r="B8" s="30">
        <f t="shared" si="0"/>
        <v>1501</v>
      </c>
      <c r="C8" s="91">
        <v>172</v>
      </c>
      <c r="D8" s="91">
        <v>1</v>
      </c>
      <c r="E8" s="91">
        <v>1254</v>
      </c>
      <c r="F8" s="91">
        <v>74</v>
      </c>
      <c r="G8" s="36"/>
      <c r="H8" s="37"/>
      <c r="I8" s="38"/>
      <c r="J8" s="38"/>
      <c r="M8" s="43"/>
      <c r="N8" s="44"/>
      <c r="P8" s="41"/>
    </row>
    <row r="9" spans="1:16" s="39" customFormat="1" ht="15">
      <c r="A9" s="71" t="s">
        <v>43</v>
      </c>
      <c r="B9" s="30">
        <f>C9+E9+F9</f>
        <v>3818</v>
      </c>
      <c r="C9" s="91">
        <v>140</v>
      </c>
      <c r="D9" s="92" t="s">
        <v>32</v>
      </c>
      <c r="E9" s="91">
        <v>1057</v>
      </c>
      <c r="F9" s="91">
        <v>2621</v>
      </c>
      <c r="G9" s="36"/>
      <c r="H9" s="37"/>
      <c r="I9" s="38"/>
      <c r="J9" s="38"/>
      <c r="M9" s="43"/>
      <c r="N9" s="44"/>
      <c r="P9" s="41"/>
    </row>
    <row r="10" spans="1:16" s="39" customFormat="1" ht="15">
      <c r="A10" s="71" t="s">
        <v>44</v>
      </c>
      <c r="B10" s="30">
        <f t="shared" si="0"/>
        <v>4741</v>
      </c>
      <c r="C10" s="91">
        <v>322</v>
      </c>
      <c r="D10" s="91">
        <v>5</v>
      </c>
      <c r="E10" s="91">
        <v>3091</v>
      </c>
      <c r="F10" s="91">
        <v>1323</v>
      </c>
      <c r="G10" s="36"/>
      <c r="H10" s="37"/>
      <c r="I10" s="38"/>
      <c r="J10" s="38"/>
      <c r="M10" s="43"/>
      <c r="N10" s="44"/>
      <c r="P10" s="41"/>
    </row>
    <row r="11" spans="1:16" s="39" customFormat="1" ht="15">
      <c r="A11" s="71" t="s">
        <v>45</v>
      </c>
      <c r="B11" s="30">
        <f t="shared" si="0"/>
        <v>3698</v>
      </c>
      <c r="C11" s="91">
        <v>233</v>
      </c>
      <c r="D11" s="91">
        <v>5</v>
      </c>
      <c r="E11" s="91">
        <v>1648</v>
      </c>
      <c r="F11" s="91">
        <v>1812</v>
      </c>
      <c r="G11" s="36"/>
      <c r="H11" s="37"/>
      <c r="I11" s="38"/>
      <c r="J11" s="38"/>
      <c r="M11" s="43"/>
      <c r="N11" s="44"/>
      <c r="P11" s="41"/>
    </row>
    <row r="12" spans="1:16" s="39" customFormat="1" ht="15">
      <c r="A12" s="71" t="s">
        <v>46</v>
      </c>
      <c r="B12" s="30">
        <f>C12+E12+F12</f>
        <v>3464</v>
      </c>
      <c r="C12" s="91">
        <v>165</v>
      </c>
      <c r="D12" s="92" t="s">
        <v>32</v>
      </c>
      <c r="E12" s="91">
        <v>1385</v>
      </c>
      <c r="F12" s="91">
        <v>1914</v>
      </c>
      <c r="G12" s="36"/>
      <c r="H12" s="37"/>
      <c r="I12" s="38"/>
      <c r="J12" s="38"/>
      <c r="M12" s="43"/>
      <c r="N12" s="44"/>
      <c r="P12" s="41"/>
    </row>
    <row r="13" spans="1:16" s="39" customFormat="1" ht="15">
      <c r="A13" s="71" t="s">
        <v>47</v>
      </c>
      <c r="B13" s="30">
        <f t="shared" si="0"/>
        <v>4256</v>
      </c>
      <c r="C13" s="91">
        <v>191</v>
      </c>
      <c r="D13" s="91">
        <v>2</v>
      </c>
      <c r="E13" s="91">
        <v>1796</v>
      </c>
      <c r="F13" s="91">
        <v>2267</v>
      </c>
      <c r="G13" s="36"/>
      <c r="H13" s="37"/>
      <c r="I13" s="38"/>
      <c r="J13" s="38"/>
      <c r="M13" s="43"/>
      <c r="N13" s="44"/>
      <c r="P13" s="41"/>
    </row>
    <row r="14" spans="1:16" s="39" customFormat="1" ht="15">
      <c r="A14" s="71" t="s">
        <v>48</v>
      </c>
      <c r="B14" s="30">
        <f>C14+E14+F14</f>
        <v>2728</v>
      </c>
      <c r="C14" s="91">
        <v>187</v>
      </c>
      <c r="D14" s="92" t="s">
        <v>32</v>
      </c>
      <c r="E14" s="91">
        <v>1250</v>
      </c>
      <c r="F14" s="91">
        <v>1291</v>
      </c>
      <c r="G14" s="36"/>
      <c r="H14" s="37"/>
      <c r="I14" s="38"/>
      <c r="J14" s="38"/>
      <c r="M14" s="43"/>
      <c r="N14" s="44"/>
      <c r="P14" s="41"/>
    </row>
    <row r="15" spans="1:16" s="39" customFormat="1" ht="15">
      <c r="A15" s="71" t="s">
        <v>49</v>
      </c>
      <c r="B15" s="30">
        <f t="shared" si="0"/>
        <v>12495</v>
      </c>
      <c r="C15" s="91">
        <v>1171</v>
      </c>
      <c r="D15" s="91">
        <v>5</v>
      </c>
      <c r="E15" s="91">
        <v>6209</v>
      </c>
      <c r="F15" s="91">
        <v>5110</v>
      </c>
      <c r="G15" s="36"/>
      <c r="H15" s="37"/>
      <c r="I15" s="38"/>
      <c r="J15" s="38"/>
      <c r="M15" s="43"/>
      <c r="N15" s="44"/>
      <c r="P15" s="41"/>
    </row>
    <row r="16" spans="1:16" s="39" customFormat="1" ht="15">
      <c r="A16" s="72" t="s">
        <v>50</v>
      </c>
      <c r="B16" s="33">
        <f>C16+D16+E16+F16</f>
        <v>3215</v>
      </c>
      <c r="C16" s="93">
        <v>149</v>
      </c>
      <c r="D16" s="93">
        <v>1</v>
      </c>
      <c r="E16" s="93">
        <v>1491</v>
      </c>
      <c r="F16" s="93">
        <v>1574</v>
      </c>
      <c r="G16" s="36"/>
      <c r="H16" s="37"/>
      <c r="I16" s="38"/>
      <c r="J16" s="38"/>
      <c r="M16" s="43"/>
      <c r="N16" s="44"/>
      <c r="P16" s="41"/>
    </row>
    <row r="17" spans="1:16" s="34" customFormat="1" ht="15">
      <c r="A17" s="45"/>
      <c r="B17" s="46"/>
      <c r="C17" s="46"/>
      <c r="D17" s="46"/>
      <c r="E17" s="46"/>
      <c r="F17" s="46"/>
      <c r="G17" s="36"/>
      <c r="P17" s="47"/>
    </row>
    <row r="18" spans="1:16" s="34" customFormat="1" ht="15">
      <c r="A18" s="45"/>
      <c r="B18" s="79"/>
      <c r="C18" s="79"/>
      <c r="D18" s="79"/>
      <c r="E18" s="79"/>
      <c r="F18" s="79"/>
      <c r="G18" s="48"/>
      <c r="P18" s="47"/>
    </row>
  </sheetData>
  <mergeCells count="5">
    <mergeCell ref="A4:A5"/>
    <mergeCell ref="B4:B5"/>
    <mergeCell ref="C4:F4"/>
    <mergeCell ref="A1:F1"/>
    <mergeCell ref="A3:F3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H35"/>
  <sheetViews>
    <sheetView topLeftCell="A7" workbookViewId="0">
      <selection activeCell="A29" sqref="A29"/>
    </sheetView>
  </sheetViews>
  <sheetFormatPr defaultRowHeight="11.25"/>
  <cols>
    <col min="1" max="1" width="31.7109375" style="12" customWidth="1"/>
    <col min="2" max="2" width="12.140625" style="12" customWidth="1"/>
    <col min="3" max="3" width="14.28515625" style="12" customWidth="1"/>
    <col min="4" max="4" width="16.7109375" style="12" customWidth="1"/>
    <col min="5" max="5" width="14" style="21" customWidth="1"/>
    <col min="6" max="6" width="14.140625" style="12" customWidth="1"/>
    <col min="7" max="16384" width="9.140625" style="12"/>
  </cols>
  <sheetData>
    <row r="1" spans="1:8" ht="19.5" customHeight="1">
      <c r="A1" s="156" t="s">
        <v>34</v>
      </c>
      <c r="B1" s="156"/>
      <c r="C1" s="156"/>
      <c r="D1" s="156"/>
      <c r="E1" s="156"/>
      <c r="F1" s="156"/>
    </row>
    <row r="2" spans="1:8" ht="12.75">
      <c r="A2" s="23"/>
      <c r="B2" s="23"/>
      <c r="C2" s="23"/>
      <c r="D2" s="23"/>
      <c r="E2" s="23"/>
      <c r="F2" s="23"/>
    </row>
    <row r="3" spans="1:8" ht="15" customHeight="1">
      <c r="A3" s="157" t="s">
        <v>0</v>
      </c>
      <c r="B3" s="157"/>
      <c r="C3" s="157"/>
      <c r="D3" s="157"/>
      <c r="E3" s="157"/>
      <c r="F3" s="157"/>
    </row>
    <row r="4" spans="1:8" ht="15.75" customHeight="1">
      <c r="A4" s="158"/>
      <c r="B4" s="160" t="s">
        <v>1</v>
      </c>
      <c r="C4" s="153" t="s">
        <v>6</v>
      </c>
      <c r="D4" s="155"/>
      <c r="E4" s="155"/>
      <c r="F4" s="167"/>
    </row>
    <row r="5" spans="1:8" ht="57.75" customHeight="1">
      <c r="A5" s="159"/>
      <c r="B5" s="161"/>
      <c r="C5" s="74" t="s">
        <v>7</v>
      </c>
      <c r="D5" s="74" t="s">
        <v>8</v>
      </c>
      <c r="E5" s="22" t="s">
        <v>30</v>
      </c>
      <c r="F5" s="16" t="s">
        <v>10</v>
      </c>
    </row>
    <row r="6" spans="1:8" s="39" customFormat="1" ht="12.75">
      <c r="A6" s="68" t="s">
        <v>1</v>
      </c>
      <c r="B6" s="49">
        <f>C6+D6+E6+F6</f>
        <v>58658</v>
      </c>
      <c r="C6" s="91">
        <v>5502</v>
      </c>
      <c r="D6" s="91">
        <v>47</v>
      </c>
      <c r="E6" s="91">
        <v>34613</v>
      </c>
      <c r="F6" s="91">
        <v>18496</v>
      </c>
      <c r="G6" s="50"/>
      <c r="H6" s="50"/>
    </row>
    <row r="7" spans="1:8" s="39" customFormat="1" ht="11.25" customHeight="1">
      <c r="A7" s="54" t="s">
        <v>11</v>
      </c>
      <c r="B7" s="49">
        <f t="shared" ref="B7" si="0">C7+D7+E7+F7</f>
        <v>19304</v>
      </c>
      <c r="C7" s="91">
        <v>659</v>
      </c>
      <c r="D7" s="91">
        <v>4</v>
      </c>
      <c r="E7" s="91">
        <v>145</v>
      </c>
      <c r="F7" s="91">
        <v>18496</v>
      </c>
      <c r="G7" s="50"/>
      <c r="H7" s="50"/>
    </row>
    <row r="8" spans="1:8" s="39" customFormat="1" ht="22.5">
      <c r="A8" s="81" t="s">
        <v>57</v>
      </c>
      <c r="B8" s="49">
        <f>C8+E8</f>
        <v>116</v>
      </c>
      <c r="C8" s="91">
        <v>99</v>
      </c>
      <c r="D8" s="92" t="s">
        <v>32</v>
      </c>
      <c r="E8" s="91">
        <v>17</v>
      </c>
      <c r="F8" s="92" t="s">
        <v>32</v>
      </c>
      <c r="G8" s="50"/>
      <c r="H8" s="50"/>
    </row>
    <row r="9" spans="1:8" s="39" customFormat="1" ht="12.75">
      <c r="A9" s="81" t="s">
        <v>31</v>
      </c>
      <c r="B9" s="49">
        <f>C9+D9+E9</f>
        <v>2323</v>
      </c>
      <c r="C9" s="91">
        <v>385</v>
      </c>
      <c r="D9" s="91">
        <v>8</v>
      </c>
      <c r="E9" s="91">
        <v>1930</v>
      </c>
      <c r="F9" s="92" t="s">
        <v>32</v>
      </c>
      <c r="G9" s="50"/>
      <c r="H9" s="50"/>
    </row>
    <row r="10" spans="1:8" s="39" customFormat="1" ht="36" customHeight="1">
      <c r="A10" s="81" t="s">
        <v>58</v>
      </c>
      <c r="B10" s="49">
        <f t="shared" ref="B10:B14" si="1">C10+D10+E10</f>
        <v>77</v>
      </c>
      <c r="C10" s="91">
        <v>58</v>
      </c>
      <c r="D10" s="91">
        <v>2</v>
      </c>
      <c r="E10" s="91">
        <v>17</v>
      </c>
      <c r="F10" s="92" t="s">
        <v>32</v>
      </c>
      <c r="G10" s="50"/>
      <c r="H10" s="50"/>
    </row>
    <row r="11" spans="1:8" s="39" customFormat="1" ht="45">
      <c r="A11" s="52" t="s">
        <v>33</v>
      </c>
      <c r="B11" s="49">
        <f t="shared" si="1"/>
        <v>112</v>
      </c>
      <c r="C11" s="91">
        <v>43</v>
      </c>
      <c r="D11" s="91">
        <v>1</v>
      </c>
      <c r="E11" s="91">
        <v>68</v>
      </c>
      <c r="F11" s="92" t="s">
        <v>32</v>
      </c>
      <c r="G11" s="50"/>
      <c r="H11" s="50"/>
    </row>
    <row r="12" spans="1:8" s="39" customFormat="1" ht="12.75">
      <c r="A12" s="54" t="s">
        <v>12</v>
      </c>
      <c r="B12" s="49">
        <f t="shared" si="1"/>
        <v>2267</v>
      </c>
      <c r="C12" s="91">
        <v>845</v>
      </c>
      <c r="D12" s="91">
        <v>7</v>
      </c>
      <c r="E12" s="91">
        <v>1415</v>
      </c>
      <c r="F12" s="92" t="s">
        <v>32</v>
      </c>
      <c r="G12" s="50"/>
      <c r="H12" s="50"/>
    </row>
    <row r="13" spans="1:8" s="39" customFormat="1" ht="24.75" customHeight="1">
      <c r="A13" s="54" t="s">
        <v>13</v>
      </c>
      <c r="B13" s="49">
        <f t="shared" si="1"/>
        <v>18054</v>
      </c>
      <c r="C13" s="91">
        <v>1236</v>
      </c>
      <c r="D13" s="91">
        <v>3</v>
      </c>
      <c r="E13" s="91">
        <v>16815</v>
      </c>
      <c r="F13" s="92" t="s">
        <v>32</v>
      </c>
      <c r="G13" s="50"/>
      <c r="H13" s="50"/>
    </row>
    <row r="14" spans="1:8" s="39" customFormat="1" ht="12.75">
      <c r="A14" s="54" t="s">
        <v>14</v>
      </c>
      <c r="B14" s="49">
        <f t="shared" si="1"/>
        <v>3165</v>
      </c>
      <c r="C14" s="91">
        <v>503</v>
      </c>
      <c r="D14" s="91">
        <v>11</v>
      </c>
      <c r="E14" s="91">
        <v>2651</v>
      </c>
      <c r="F14" s="92" t="s">
        <v>32</v>
      </c>
      <c r="G14" s="50"/>
      <c r="H14" s="50"/>
    </row>
    <row r="15" spans="1:8" s="39" customFormat="1" ht="24.75" customHeight="1">
      <c r="A15" s="54" t="s">
        <v>2</v>
      </c>
      <c r="B15" s="49">
        <f>C15+E15</f>
        <v>1995</v>
      </c>
      <c r="C15" s="91">
        <v>101</v>
      </c>
      <c r="D15" s="92" t="s">
        <v>32</v>
      </c>
      <c r="E15" s="91">
        <v>1894</v>
      </c>
      <c r="F15" s="92" t="s">
        <v>32</v>
      </c>
      <c r="G15" s="50"/>
      <c r="H15" s="50"/>
    </row>
    <row r="16" spans="1:8" s="39" customFormat="1" ht="12.75">
      <c r="A16" s="54" t="s">
        <v>15</v>
      </c>
      <c r="B16" s="49">
        <f>C16+D16+E16</f>
        <v>510</v>
      </c>
      <c r="C16" s="91">
        <v>118</v>
      </c>
      <c r="D16" s="91">
        <v>1</v>
      </c>
      <c r="E16" s="91">
        <v>391</v>
      </c>
      <c r="F16" s="92" t="s">
        <v>32</v>
      </c>
      <c r="G16" s="50"/>
      <c r="H16" s="50"/>
    </row>
    <row r="17" spans="1:8" s="39" customFormat="1" ht="12.75">
      <c r="A17" s="54" t="s">
        <v>16</v>
      </c>
      <c r="B17" s="49">
        <f t="shared" ref="B17:B18" si="2">C17+E17</f>
        <v>82</v>
      </c>
      <c r="C17" s="91">
        <v>73</v>
      </c>
      <c r="D17" s="92" t="s">
        <v>32</v>
      </c>
      <c r="E17" s="91">
        <v>9</v>
      </c>
      <c r="F17" s="92" t="s">
        <v>32</v>
      </c>
      <c r="G17" s="50"/>
      <c r="H17" s="50"/>
    </row>
    <row r="18" spans="1:8" s="39" customFormat="1" ht="12.75">
      <c r="A18" s="54" t="s">
        <v>17</v>
      </c>
      <c r="B18" s="49">
        <f t="shared" si="2"/>
        <v>1813</v>
      </c>
      <c r="C18" s="91">
        <v>137</v>
      </c>
      <c r="D18" s="92" t="s">
        <v>32</v>
      </c>
      <c r="E18" s="91">
        <v>1676</v>
      </c>
      <c r="F18" s="92" t="s">
        <v>32</v>
      </c>
      <c r="G18" s="50"/>
      <c r="H18" s="50"/>
    </row>
    <row r="19" spans="1:8" s="39" customFormat="1" ht="22.5">
      <c r="A19" s="54" t="s">
        <v>18</v>
      </c>
      <c r="B19" s="49">
        <f>C19+E19</f>
        <v>755</v>
      </c>
      <c r="C19" s="91">
        <v>322</v>
      </c>
      <c r="D19" s="92" t="s">
        <v>32</v>
      </c>
      <c r="E19" s="91">
        <v>433</v>
      </c>
      <c r="F19" s="92" t="s">
        <v>32</v>
      </c>
      <c r="G19" s="50"/>
      <c r="H19" s="50"/>
    </row>
    <row r="20" spans="1:8" s="39" customFormat="1" ht="36.75" customHeight="1">
      <c r="A20" s="54" t="s">
        <v>22</v>
      </c>
      <c r="B20" s="49">
        <f t="shared" ref="B20" si="3">C20+D20+E20</f>
        <v>965</v>
      </c>
      <c r="C20" s="91">
        <v>214</v>
      </c>
      <c r="D20" s="91">
        <v>8</v>
      </c>
      <c r="E20" s="91">
        <v>743</v>
      </c>
      <c r="F20" s="92" t="s">
        <v>32</v>
      </c>
      <c r="G20" s="50"/>
      <c r="H20" s="50"/>
    </row>
    <row r="21" spans="1:8" s="39" customFormat="1" ht="14.25" customHeight="1">
      <c r="A21" s="54" t="s">
        <v>19</v>
      </c>
      <c r="B21" s="49">
        <f>C21+E21</f>
        <v>810</v>
      </c>
      <c r="C21" s="91">
        <v>243</v>
      </c>
      <c r="D21" s="92" t="s">
        <v>32</v>
      </c>
      <c r="E21" s="91">
        <v>567</v>
      </c>
      <c r="F21" s="92" t="s">
        <v>32</v>
      </c>
      <c r="G21" s="50"/>
      <c r="H21" s="50"/>
    </row>
    <row r="22" spans="1:8" s="39" customFormat="1" ht="22.5">
      <c r="A22" s="54" t="s">
        <v>3</v>
      </c>
      <c r="B22" s="49">
        <f>C22+D22+E22</f>
        <v>338</v>
      </c>
      <c r="C22" s="91">
        <v>146</v>
      </c>
      <c r="D22" s="91">
        <v>1</v>
      </c>
      <c r="E22" s="91">
        <v>191</v>
      </c>
      <c r="F22" s="92" t="s">
        <v>32</v>
      </c>
      <c r="G22" s="50"/>
      <c r="H22" s="50"/>
    </row>
    <row r="23" spans="1:8" s="39" customFormat="1" ht="12.75">
      <c r="A23" s="89" t="s">
        <v>20</v>
      </c>
      <c r="B23" s="88">
        <f>C23+E23</f>
        <v>370</v>
      </c>
      <c r="C23" s="91">
        <v>47</v>
      </c>
      <c r="D23" s="92" t="s">
        <v>32</v>
      </c>
      <c r="E23" s="91">
        <v>323</v>
      </c>
      <c r="F23" s="92" t="s">
        <v>32</v>
      </c>
      <c r="G23" s="50"/>
      <c r="H23" s="50"/>
    </row>
    <row r="24" spans="1:8" s="39" customFormat="1" ht="13.5" customHeight="1">
      <c r="A24" s="89" t="s">
        <v>21</v>
      </c>
      <c r="B24" s="88">
        <f>C24+D24+E24</f>
        <v>5588</v>
      </c>
      <c r="C24" s="91">
        <v>271</v>
      </c>
      <c r="D24" s="91">
        <v>1</v>
      </c>
      <c r="E24" s="91">
        <v>5316</v>
      </c>
      <c r="F24" s="92" t="s">
        <v>32</v>
      </c>
      <c r="G24" s="50"/>
      <c r="H24" s="50"/>
    </row>
    <row r="25" spans="1:8" s="39" customFormat="1" ht="57" customHeight="1">
      <c r="A25" s="90" t="s">
        <v>59</v>
      </c>
      <c r="B25" s="55">
        <f>E25</f>
        <v>9</v>
      </c>
      <c r="C25" s="94" t="s">
        <v>32</v>
      </c>
      <c r="D25" s="94" t="s">
        <v>32</v>
      </c>
      <c r="E25" s="93">
        <v>9</v>
      </c>
      <c r="F25" s="94" t="s">
        <v>32</v>
      </c>
      <c r="G25" s="50"/>
      <c r="H25" s="50"/>
    </row>
    <row r="26" spans="1:8" s="39" customFormat="1" ht="15" customHeight="1">
      <c r="A26" s="117"/>
      <c r="B26" s="88"/>
      <c r="C26" s="118"/>
      <c r="D26" s="118"/>
      <c r="E26" s="96"/>
      <c r="F26" s="118"/>
      <c r="G26" s="50"/>
      <c r="H26" s="50"/>
    </row>
    <row r="27" spans="1:8" s="39" customFormat="1" ht="13.5" customHeight="1">
      <c r="A27" s="119"/>
      <c r="B27" s="119"/>
      <c r="C27" s="119"/>
      <c r="D27" s="119"/>
      <c r="E27" s="119"/>
      <c r="F27" s="119"/>
      <c r="G27" s="50"/>
      <c r="H27" s="50"/>
    </row>
    <row r="28" spans="1:8" s="34" customFormat="1" ht="13.5" customHeight="1">
      <c r="A28" s="56"/>
      <c r="B28" s="57"/>
      <c r="C28" s="57"/>
      <c r="D28" s="57"/>
      <c r="E28" s="57"/>
      <c r="F28" s="57"/>
    </row>
    <row r="29" spans="1:8" s="34" customFormat="1" ht="13.5" customHeight="1">
      <c r="A29" s="80" t="s">
        <v>98</v>
      </c>
      <c r="B29" s="58"/>
      <c r="C29" s="58"/>
      <c r="D29" s="59"/>
      <c r="E29" s="58"/>
      <c r="F29" s="58"/>
    </row>
    <row r="30" spans="1:8" s="34" customFormat="1" ht="15.75" customHeight="1">
      <c r="A30" s="80" t="s">
        <v>94</v>
      </c>
      <c r="B30" s="114"/>
      <c r="C30" s="114"/>
      <c r="D30" s="114"/>
      <c r="E30" s="114"/>
      <c r="F30" s="114"/>
      <c r="G30" s="39"/>
    </row>
    <row r="31" spans="1:8">
      <c r="A31" s="115"/>
      <c r="B31" s="115"/>
      <c r="C31" s="115"/>
      <c r="D31" s="115"/>
      <c r="E31" s="116"/>
      <c r="F31" s="115"/>
    </row>
    <row r="32" spans="1:8">
      <c r="A32" s="120" t="s">
        <v>89</v>
      </c>
      <c r="B32" s="115"/>
      <c r="C32" s="115"/>
      <c r="D32" s="115"/>
      <c r="E32" s="116"/>
      <c r="F32" s="115"/>
    </row>
    <row r="33" spans="1:6">
      <c r="A33" s="115"/>
      <c r="B33" s="115"/>
      <c r="C33" s="115"/>
      <c r="D33" s="115"/>
      <c r="E33" s="116"/>
      <c r="F33" s="115"/>
    </row>
    <row r="34" spans="1:6">
      <c r="A34" s="115"/>
      <c r="B34" s="115"/>
      <c r="C34" s="115"/>
      <c r="D34" s="115"/>
      <c r="E34" s="116"/>
      <c r="F34" s="115"/>
    </row>
    <row r="35" spans="1:6">
      <c r="A35" s="115"/>
      <c r="B35" s="115"/>
      <c r="C35" s="115"/>
      <c r="D35" s="115"/>
      <c r="E35" s="116"/>
      <c r="F35" s="115"/>
    </row>
  </sheetData>
  <mergeCells count="5">
    <mergeCell ref="A1:F1"/>
    <mergeCell ref="A4:A5"/>
    <mergeCell ref="B4:B5"/>
    <mergeCell ref="C4:F4"/>
    <mergeCell ref="A3:F3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a.nam</cp:lastModifiedBy>
  <cp:lastPrinted>2026-04-29T07:21:01Z</cp:lastPrinted>
  <dcterms:created xsi:type="dcterms:W3CDTF">2020-07-26T17:49:51Z</dcterms:created>
  <dcterms:modified xsi:type="dcterms:W3CDTF">2026-08-14T10:06:50Z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