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720" tabRatio="680"/>
  </bookViews>
  <sheets>
    <sheet name="Мұқаба" sheetId="30" r:id="rId1"/>
    <sheet name="Метадеректер" sheetId="20" r:id="rId2"/>
    <sheet name="Мазмұны" sheetId="11" r:id="rId3"/>
    <sheet name="1" sheetId="25" r:id="rId4"/>
    <sheet name="2" sheetId="32" r:id="rId5"/>
    <sheet name="3" sheetId="31" r:id="rId6"/>
  </sheets>
  <definedNames>
    <definedName name="_xlnm._FilterDatabase" localSheetId="3" hidden="1">'1'!#REF!</definedName>
    <definedName name="_xlnm.Print_Titles" localSheetId="5">'3'!$3:$5</definedName>
  </definedNames>
  <calcPr calcId="114210" fullCalcOnLoad="1"/>
</workbook>
</file>

<file path=xl/calcChain.xml><?xml version="1.0" encoding="utf-8"?>
<calcChain xmlns="http://schemas.openxmlformats.org/spreadsheetml/2006/main">
  <c r="E30" i="31"/>
  <c r="E78"/>
  <c r="D78"/>
  <c r="C78"/>
  <c r="B78"/>
  <c r="E74"/>
  <c r="D74"/>
  <c r="C74"/>
  <c r="B74"/>
  <c r="E70"/>
  <c r="D70"/>
  <c r="C70"/>
  <c r="B70"/>
  <c r="E65"/>
  <c r="D65"/>
  <c r="C65"/>
  <c r="B65"/>
  <c r="E61"/>
  <c r="D61"/>
  <c r="C61"/>
  <c r="B61"/>
  <c r="E57"/>
  <c r="D57"/>
  <c r="C57"/>
  <c r="B57"/>
  <c r="E53"/>
  <c r="D53"/>
  <c r="C53"/>
  <c r="B53"/>
  <c r="E51"/>
  <c r="C51"/>
  <c r="E47"/>
  <c r="D47"/>
  <c r="C47"/>
  <c r="B47"/>
  <c r="E43"/>
  <c r="D43"/>
  <c r="C43"/>
  <c r="B43"/>
  <c r="E39"/>
  <c r="D39"/>
  <c r="C39"/>
  <c r="E35"/>
  <c r="D35"/>
  <c r="C35"/>
  <c r="B35"/>
  <c r="D30"/>
  <c r="C30"/>
  <c r="B30"/>
  <c r="E26"/>
  <c r="D26"/>
  <c r="C26"/>
  <c r="B26"/>
  <c r="E22"/>
  <c r="D22"/>
  <c r="C22"/>
  <c r="B22"/>
  <c r="E18"/>
  <c r="D18"/>
  <c r="C18"/>
  <c r="B18"/>
  <c r="E15"/>
  <c r="D15"/>
  <c r="C15"/>
  <c r="E11"/>
  <c r="D11"/>
  <c r="C11"/>
  <c r="B11"/>
  <c r="E7"/>
  <c r="D7"/>
  <c r="C7"/>
  <c r="B7"/>
  <c r="G9" i="32"/>
  <c r="G10"/>
  <c r="G11"/>
  <c r="B11"/>
  <c r="B10"/>
  <c r="B9"/>
  <c r="B8"/>
  <c r="B6"/>
  <c r="C9"/>
  <c r="E11"/>
  <c r="E10"/>
  <c r="E9"/>
  <c r="E8"/>
  <c r="G8"/>
  <c r="C8" i="25"/>
  <c r="B11"/>
  <c r="C11"/>
  <c r="B10"/>
  <c r="C10"/>
  <c r="B9"/>
  <c r="C9"/>
  <c r="B6"/>
  <c r="G11"/>
  <c r="G10"/>
  <c r="G9"/>
  <c r="E11"/>
  <c r="E10"/>
  <c r="E9"/>
  <c r="C8" i="32"/>
  <c r="C11"/>
  <c r="C10"/>
</calcChain>
</file>

<file path=xl/sharedStrings.xml><?xml version="1.0" encoding="utf-8"?>
<sst xmlns="http://schemas.openxmlformats.org/spreadsheetml/2006/main" count="248" uniqueCount="96">
  <si>
    <t>Машиналар, жабдықтар мен механизмдер; электротехникалық жабдықтар; олардың бөліктері; дыбыс жазғыш және шығарғыш аппараттар, телевизиялық бейне мен дыбысты жазуға және шығаруға арналған аппараттар, олардың бөліктері мен керек жарақтары</t>
  </si>
  <si>
    <t>Жермен жүретін көлік құралдар, ұшу аппараттары, жүзгіш құралдар және көлікке қатысты құрылғылар мен жабдықтар</t>
  </si>
  <si>
    <t>Оптикалық, фотографиялық, кинематографиялық, өлшеу, бақылау, дәл өлшеу, медициналық немесе хирургиялық құрал-саймандар мен аппараттар; барлық түрдегі: музыкалық аспаптар; олардың бөліктері мен керек-жарақтары</t>
  </si>
  <si>
    <t>Әртүрлі өнеркәсіптік тауарлар</t>
  </si>
  <si>
    <t>Армения</t>
  </si>
  <si>
    <t>Беларусь</t>
  </si>
  <si>
    <t>Экспорт</t>
  </si>
  <si>
    <t>Импорт</t>
  </si>
  <si>
    <t>2.</t>
  </si>
  <si>
    <t>мың АҚШ доллары</t>
  </si>
  <si>
    <t>Барлығы</t>
  </si>
  <si>
    <t>Шығыс Қазақстан облысындағы Еуразиялық экономикалық одақ  мүше мемлекеттерімен тауарлардың өзара саудасы туралы</t>
  </si>
  <si>
    <t/>
  </si>
  <si>
    <t xml:space="preserve">Барлығы                                                                                                              </t>
  </si>
  <si>
    <t xml:space="preserve">соның ішінде:                                                                                           </t>
  </si>
  <si>
    <t xml:space="preserve">Ресей                                                 </t>
  </si>
  <si>
    <t xml:space="preserve">Беларусь                                       </t>
  </si>
  <si>
    <t>Қырғызстан</t>
  </si>
  <si>
    <t xml:space="preserve">Тауар, негізгі межелі елдер атаулары                                    </t>
  </si>
  <si>
    <t>экспорт</t>
  </si>
  <si>
    <t>импорт</t>
  </si>
  <si>
    <t xml:space="preserve">Тірі жануарлар; жануарлардан алынатын өнімдер                                                                                                                                                                                                                                </t>
  </si>
  <si>
    <t>Ресей</t>
  </si>
  <si>
    <t xml:space="preserve">Өсімдіктерден алынатын өнімдер                                                                                                                                              </t>
  </si>
  <si>
    <t xml:space="preserve"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                                                                 </t>
  </si>
  <si>
    <t>Дайын тағам өнімдері; алкогольді және алкогольсіз сусындар мен сірке қышқылы; темекі және оны алмастырғыштары</t>
  </si>
  <si>
    <t>Минералдық өнімдер</t>
  </si>
  <si>
    <t>Химия және онымен байланысты өндіріс сапасының өнімдері</t>
  </si>
  <si>
    <t>Пластмассалар және олардан жасалған бұйымдар; көксағыз, резеңке және олардан жасалған бұйымдар</t>
  </si>
  <si>
    <t>Өңделмеген терілер, иленген былғары, табиғи үлбір және одан жасалған бұйымдар; ер-тұрман бұйымдары және әбзел, жол керек-жарақтары, әйел сөмкелері және ұқсас тауарлар, жануарлардың ішіктерінен жасалған бұйымдар (жібек көбелегі фибрионынан алынған талшықтан басқа)</t>
  </si>
  <si>
    <t>Сүрек  және одан жасалған бұйымдар; сүрек көмірі; тығын және одан жасалған бұйымдар; тоқу үшін сабаннан, альфадан немесе өзге де материалдардан жасалған бұйымдар; себет бұйымдары және өзге тоқылған бұйымдар</t>
  </si>
  <si>
    <t>Сүректен немесе өзге де талшықты целлюлоза материалдарынан жасалған масса, қалпына келтірілген қағаздар немесе картон (макулатура және қалдықтар); қағаз, қатырма қағаз және одан жасалған бұйымдар</t>
  </si>
  <si>
    <t>Тоқыма материалдар және тоқымдар бұйымдары</t>
  </si>
  <si>
    <t xml:space="preserve">Тастан,ғашықтан, цементтен, асбестен, слюдадан немесе ұқсас материалдардан жасалған бұйымдар; қыш бұйымдар; шыны және одан жасалған бұйымдар </t>
  </si>
  <si>
    <t>Табиғи немесе қопсытылған інжу, бағалы немесе жартылай бағалы тастар, бағалы металдар, бағалы металл жалатылған металдар және олардан жасалған бұйымдар: бижутерия; тиындар</t>
  </si>
  <si>
    <t>Бағалы емес металдар және олардан жасалған бұйымдар</t>
  </si>
  <si>
    <t xml:space="preserve">Тауар айналымы                                                                                    </t>
  </si>
  <si>
    <t>ЕАЭО елінің атауы</t>
  </si>
  <si>
    <t>барлығы</t>
  </si>
  <si>
    <t>құны (мың АҚШ доллары)</t>
  </si>
  <si>
    <t>ЕАЭО елдері бойынша жеке тауарлар экспорты мен импорты</t>
  </si>
  <si>
    <t>1.</t>
  </si>
  <si>
    <t>Сауда статистикасы басқармасы</t>
  </si>
  <si>
    <t>Мазмұны</t>
  </si>
  <si>
    <t>тауар айналымының жалпы көлеміндегі елдің үлес салмағы, пайызбен</t>
  </si>
  <si>
    <t xml:space="preserve"> </t>
  </si>
  <si>
    <t>Серия 8. Сыртқы және өзара сауда статистикасы</t>
  </si>
  <si>
    <t>-</t>
  </si>
  <si>
    <t>3. ЕАЭО елдері бойынша жеке тауарлар экспорты мен импорты</t>
  </si>
  <si>
    <t>3.</t>
  </si>
  <si>
    <t>© Қазақстан Республикасы Стратегиялық жоспарлау және реформалар агенттігінің Ұлттық статистика бюросы</t>
  </si>
  <si>
    <t xml:space="preserve">Аяқ киімдер, бас киімдер, қолшатырлар, күннен қорғайтын шатырлар, таяқтар, таяқ-орындықтар, бишіктер, қамшылар және олардың бөліктері; өңделген қауырсындар және одан жасалған бұйымдар;жасанды гүлдер; адамның шашынан жасалған бұйымдар </t>
  </si>
  <si>
    <t>Жариялау күні: 15.07.2026</t>
  </si>
  <si>
    <t>Келесі жариялау күні: 17.08.2026</t>
  </si>
  <si>
    <t>2026 жылғы қаңтар-мамыр</t>
  </si>
  <si>
    <t>1. 2026 жылғы мамырдағы ЕАЭО елдерімен өзара саудасының негізгі көрсеткіштері</t>
  </si>
  <si>
    <t>2. 2026 жылғы қаңтар-мамырдағы ЕАЭО елдерімен өзара саудасының негізгі көрсеткіштері</t>
  </si>
  <si>
    <t xml:space="preserve">2026 жылғы қаңтар-мамырдағы                                                                                                                                                               </t>
  </si>
  <si>
    <t xml:space="preserve">2025 жылғы қаңтар-мамырдағы                                                                                                                                                                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</si>
  <si>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</si>
  <si>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</si>
  <si>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</si>
  <si>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</si>
  <si>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</si>
  <si>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</si>
  <si>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</si>
  <si>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</si>
  <si>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</si>
  <si>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</si>
  <si>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</si>
  <si>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</si>
  <si>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</si>
  <si>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</si>
  <si>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</si>
  <si>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</si>
  <si>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</si>
  <si>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</si>
  <si>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1-ТС нысаны "Еуразиялық экономикалық одаққа мүше мемлекеттермен өзара тауарлар саудасы туралы есеп" (айлық)</t>
  </si>
  <si>
    <t>2026 жылғы мамырдағы ЕАЭО елдерімен өзара саудасының негізгі көрсеткіштері</t>
  </si>
  <si>
    <t>2026 жылғы қаңтар-мамырдағы ЕАЭО елдерімен өзара саудасының негізгі көрсеткіштері</t>
  </si>
  <si>
    <t>Метадеректер</t>
  </si>
  <si>
    <t>+7 7232 25 06 35</t>
  </si>
  <si>
    <t>2026 жылғы 15 шілдедегі</t>
  </si>
  <si>
    <t>Мекенжай</t>
  </si>
  <si>
    <t>070000, Өскемен қаласы, Тохтаров көшесі, 85</t>
  </si>
  <si>
    <t>L.Uskabaeva@aspire.gov.kz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</si>
  <si>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</si>
  <si>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312101, 312103, 312104</t>
  </si>
  <si>
    <t>мың АҚШ доллары, тонна, қосымша өлшем бірліктер</t>
  </si>
  <si>
    <t>https://stat.gov.kz/classifiers/statistical/115/</t>
  </si>
  <si>
    <t>https://stat.gov.kz/methodology/95/</t>
  </si>
  <si>
    <t>https://stat.gov.kz/region/vko/spreadsheets/?industry=4481&amp;year=&amp;name=12888&amp;period=&amp;type=</t>
  </si>
  <si>
    <t>https://stat.gov.kz/description/</t>
  </si>
  <si>
    <t>Ускабаева Лаура</t>
  </si>
  <si>
    <t xml:space="preserve">https://stat.gov.kz/classifiers/statistical/118/ </t>
  </si>
  <si>
    <t>№ 12-15/479-ВН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</si>
</sst>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</font>
    <font>
      <b/>
      <sz val="12"/>
      <color indexed="8"/>
      <name val="Roboto"/>
      <charset val="204"/>
    </font>
    <font>
      <u/>
      <sz val="10"/>
      <color indexed="12"/>
      <name val="Roboto"/>
      <charset val="204"/>
    </font>
    <font>
      <sz val="9"/>
      <name val="Calibri"/>
      <family val="2"/>
      <charset val="204"/>
    </font>
    <font>
      <b/>
      <sz val="11"/>
      <color indexed="8"/>
      <name val="Roboto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12"/>
      <name val="Roboto"/>
      <charset val="204"/>
    </font>
    <font>
      <u/>
      <sz val="8.8000000000000007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20" fillId="0" borderId="0"/>
    <xf numFmtId="0" fontId="4" fillId="0" borderId="0"/>
  </cellStyleXfs>
  <cellXfs count="116">
    <xf numFmtId="0" fontId="0" fillId="0" borderId="0" xfId="0"/>
    <xf numFmtId="0" fontId="2" fillId="0" borderId="0" xfId="3" applyFont="1" applyAlignment="1">
      <alignment vertical="top" wrapText="1"/>
    </xf>
    <xf numFmtId="0" fontId="1" fillId="0" borderId="0" xfId="3"/>
    <xf numFmtId="0" fontId="5" fillId="0" borderId="0" xfId="3" applyFont="1" applyAlignment="1">
      <alignment horizontal="right"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0" applyFont="1"/>
    <xf numFmtId="0" fontId="10" fillId="0" borderId="0" xfId="3" applyFont="1"/>
    <xf numFmtId="0" fontId="13" fillId="0" borderId="0" xfId="3" applyFont="1" applyBorder="1" applyAlignment="1">
      <alignment horizontal="center" vertical="center"/>
    </xf>
    <xf numFmtId="0" fontId="11" fillId="0" borderId="0" xfId="3" applyFont="1" applyBorder="1" applyAlignment="1">
      <alignment horizontal="center"/>
    </xf>
    <xf numFmtId="0" fontId="11" fillId="0" borderId="0" xfId="3" applyFont="1" applyBorder="1"/>
    <xf numFmtId="0" fontId="14" fillId="0" borderId="0" xfId="3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3" applyFont="1" applyBorder="1"/>
    <xf numFmtId="0" fontId="11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right"/>
    </xf>
    <xf numFmtId="0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left" indent="1"/>
    </xf>
    <xf numFmtId="0" fontId="7" fillId="0" borderId="0" xfId="0" applyFont="1" applyFill="1" applyAlignment="1">
      <alignment wrapText="1"/>
    </xf>
    <xf numFmtId="49" fontId="18" fillId="0" borderId="0" xfId="0" applyNumberFormat="1" applyFont="1" applyFill="1" applyAlignment="1">
      <alignment wrapText="1"/>
    </xf>
    <xf numFmtId="164" fontId="7" fillId="0" borderId="0" xfId="0" applyNumberFormat="1" applyFont="1" applyFill="1" applyAlignment="1">
      <alignment horizontal="left" vertical="center" wrapText="1"/>
    </xf>
    <xf numFmtId="0" fontId="18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164" fontId="7" fillId="0" borderId="0" xfId="0" applyNumberFormat="1" applyFont="1" applyFill="1" applyAlignment="1">
      <alignment horizontal="left" wrapText="1"/>
    </xf>
    <xf numFmtId="0" fontId="7" fillId="0" borderId="0" xfId="3" applyFont="1" applyFill="1"/>
    <xf numFmtId="0" fontId="7" fillId="0" borderId="0" xfId="0" applyFont="1" applyFill="1" applyAlignment="1">
      <alignment wrapText="1" shrinkToFi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indent="1"/>
    </xf>
    <xf numFmtId="0" fontId="7" fillId="0" borderId="3" xfId="0" applyFont="1" applyFill="1" applyBorder="1" applyAlignment="1">
      <alignment horizontal="left" indent="1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18" fillId="0" borderId="3" xfId="0" applyFont="1" applyBorder="1" applyAlignment="1">
      <alignment wrapText="1"/>
    </xf>
    <xf numFmtId="0" fontId="18" fillId="2" borderId="1" xfId="8" applyFont="1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8" fillId="2" borderId="4" xfId="8" applyFont="1" applyFill="1" applyBorder="1" applyAlignment="1">
      <alignment horizontal="center" vertical="center" wrapText="1"/>
    </xf>
    <xf numFmtId="0" fontId="18" fillId="0" borderId="5" xfId="8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indent="1"/>
    </xf>
    <xf numFmtId="164" fontId="6" fillId="0" borderId="0" xfId="0" applyNumberFormat="1" applyFont="1"/>
    <xf numFmtId="164" fontId="11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18" fillId="0" borderId="0" xfId="0" applyFont="1" applyFill="1"/>
    <xf numFmtId="49" fontId="17" fillId="0" borderId="0" xfId="0" applyNumberFormat="1" applyFont="1" applyAlignment="1">
      <alignment horizontal="lef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13" fillId="0" borderId="0" xfId="0" applyNumberFormat="1" applyFont="1"/>
    <xf numFmtId="49" fontId="11" fillId="0" borderId="0" xfId="0" applyNumberFormat="1" applyFont="1" applyAlignment="1">
      <alignment horizontal="left" vertical="center" wrapText="1"/>
    </xf>
    <xf numFmtId="165" fontId="6" fillId="0" borderId="0" xfId="0" applyNumberFormat="1" applyFont="1"/>
    <xf numFmtId="0" fontId="19" fillId="0" borderId="0" xfId="0" applyFont="1" applyFill="1"/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7" fillId="0" borderId="0" xfId="7" applyFont="1" applyFill="1" applyAlignment="1">
      <alignment horizontal="left"/>
    </xf>
    <xf numFmtId="0" fontId="7" fillId="0" borderId="3" xfId="0" applyFont="1" applyBorder="1" applyAlignment="1">
      <alignment horizontal="left" indent="1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Fill="1"/>
    <xf numFmtId="164" fontId="7" fillId="0" borderId="3" xfId="0" applyNumberFormat="1" applyFont="1" applyFill="1" applyBorder="1" applyAlignment="1">
      <alignment horizontal="right" vertical="center" wrapText="1"/>
    </xf>
    <xf numFmtId="0" fontId="21" fillId="0" borderId="3" xfId="0" applyFont="1" applyBorder="1" applyAlignment="1">
      <alignment horizontal="left" vertical="center" wrapText="1"/>
    </xf>
    <xf numFmtId="0" fontId="6" fillId="0" borderId="0" xfId="0" applyFont="1" applyBorder="1"/>
    <xf numFmtId="164" fontId="23" fillId="0" borderId="0" xfId="0" applyNumberFormat="1" applyFont="1" applyFill="1" applyAlignment="1">
      <alignment horizontal="right" vertical="center" wrapText="1"/>
    </xf>
    <xf numFmtId="164" fontId="23" fillId="0" borderId="0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wrapText="1"/>
    </xf>
    <xf numFmtId="0" fontId="22" fillId="0" borderId="0" xfId="1" applyFont="1" applyAlignment="1" applyProtection="1"/>
    <xf numFmtId="49" fontId="7" fillId="0" borderId="3" xfId="0" applyNumberFormat="1" applyFont="1" applyBorder="1" applyAlignment="1">
      <alignment horizontal="left" wrapText="1" indent="1"/>
    </xf>
    <xf numFmtId="0" fontId="12" fillId="0" borderId="0" xfId="3" applyFont="1" applyFill="1"/>
    <xf numFmtId="0" fontId="24" fillId="0" borderId="0" xfId="0" applyFont="1"/>
    <xf numFmtId="164" fontId="6" fillId="0" borderId="0" xfId="0" applyNumberFormat="1" applyFont="1" applyBorder="1"/>
    <xf numFmtId="164" fontId="7" fillId="0" borderId="0" xfId="0" applyNumberFormat="1" applyFont="1" applyFill="1" applyAlignment="1">
      <alignment horizontal="left" wrapText="1" indent="1"/>
    </xf>
    <xf numFmtId="165" fontId="7" fillId="0" borderId="0" xfId="0" applyNumberFormat="1" applyFont="1" applyFill="1" applyAlignment="1">
      <alignment horizontal="right"/>
    </xf>
    <xf numFmtId="164" fontId="23" fillId="0" borderId="8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17" fillId="0" borderId="1" xfId="4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7" fillId="0" borderId="1" xfId="4" applyFont="1" applyBorder="1" applyAlignment="1">
      <alignment horizontal="left" wrapText="1"/>
    </xf>
    <xf numFmtId="0" fontId="17" fillId="0" borderId="1" xfId="0" applyFont="1" applyBorder="1"/>
    <xf numFmtId="0" fontId="17" fillId="0" borderId="1" xfId="4" applyFont="1" applyFill="1" applyBorder="1" applyAlignment="1">
      <alignment horizontal="left"/>
    </xf>
    <xf numFmtId="0" fontId="11" fillId="0" borderId="1" xfId="0" applyFont="1" applyBorder="1" applyAlignment="1">
      <alignment wrapText="1"/>
    </xf>
    <xf numFmtId="0" fontId="15" fillId="0" borderId="0" xfId="3" applyFont="1" applyBorder="1" applyAlignment="1">
      <alignment horizontal="center"/>
    </xf>
    <xf numFmtId="49" fontId="7" fillId="0" borderId="6" xfId="0" applyNumberFormat="1" applyFont="1" applyBorder="1" applyAlignment="1">
      <alignment wrapText="1"/>
    </xf>
    <xf numFmtId="0" fontId="12" fillId="0" borderId="0" xfId="0" applyFont="1" applyFill="1"/>
    <xf numFmtId="14" fontId="7" fillId="0" borderId="0" xfId="7" applyNumberFormat="1" applyFont="1" applyFill="1" applyBorder="1" applyAlignment="1">
      <alignment horizontal="left"/>
    </xf>
    <xf numFmtId="164" fontId="25" fillId="0" borderId="0" xfId="0" applyNumberFormat="1" applyFont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/>
    <xf numFmtId="49" fontId="11" fillId="0" borderId="1" xfId="4" applyNumberFormat="1" applyFont="1" applyFill="1" applyBorder="1" applyAlignment="1">
      <alignment wrapText="1"/>
    </xf>
    <xf numFmtId="0" fontId="28" fillId="0" borderId="1" xfId="5" applyFont="1" applyBorder="1" applyAlignment="1">
      <alignment vertical="top" wrapText="1"/>
    </xf>
    <xf numFmtId="0" fontId="29" fillId="0" borderId="1" xfId="4" applyFont="1" applyBorder="1"/>
    <xf numFmtId="0" fontId="28" fillId="0" borderId="1" xfId="0" applyFont="1" applyBorder="1" applyAlignment="1">
      <alignment wrapText="1"/>
    </xf>
    <xf numFmtId="0" fontId="31" fillId="0" borderId="0" xfId="1" applyAlignment="1" applyProtection="1"/>
    <xf numFmtId="0" fontId="30" fillId="0" borderId="1" xfId="1" applyFont="1" applyBorder="1" applyAlignment="1" applyProtection="1"/>
    <xf numFmtId="0" fontId="30" fillId="0" borderId="1" xfId="1" applyFont="1" applyBorder="1" applyAlignment="1" applyProtection="1">
      <alignment vertical="center" wrapText="1"/>
    </xf>
    <xf numFmtId="0" fontId="22" fillId="0" borderId="1" xfId="1" applyFont="1" applyBorder="1" applyAlignment="1" applyProtection="1"/>
    <xf numFmtId="0" fontId="5" fillId="0" borderId="0" xfId="3" applyFont="1" applyAlignment="1">
      <alignment horizontal="left" vertical="center" wrapText="1"/>
    </xf>
    <xf numFmtId="0" fontId="8" fillId="2" borderId="0" xfId="3" applyFont="1" applyFill="1" applyAlignment="1">
      <alignment horizontal="left" vertical="top" wrapText="1"/>
    </xf>
    <xf numFmtId="0" fontId="6" fillId="0" borderId="0" xfId="0" applyFont="1"/>
    <xf numFmtId="0" fontId="5" fillId="0" borderId="0" xfId="3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5" fillId="0" borderId="0" xfId="0" applyFont="1" applyAlignment="1">
      <alignment horizontal="center" wrapText="1"/>
    </xf>
    <xf numFmtId="0" fontId="18" fillId="0" borderId="3" xfId="0" applyFont="1" applyBorder="1" applyAlignment="1">
      <alignment horizontal="right" wrapText="1"/>
    </xf>
    <xf numFmtId="0" fontId="18" fillId="0" borderId="9" xfId="8" applyFont="1" applyFill="1" applyBorder="1" applyAlignment="1">
      <alignment horizontal="center" vertical="center" wrapText="1"/>
    </xf>
    <xf numFmtId="0" fontId="18" fillId="0" borderId="8" xfId="8" applyFont="1" applyFill="1" applyBorder="1" applyAlignment="1">
      <alignment horizontal="center" vertical="center" wrapText="1"/>
    </xf>
    <xf numFmtId="0" fontId="18" fillId="2" borderId="10" xfId="8" applyFont="1" applyFill="1" applyBorder="1" applyAlignment="1">
      <alignment horizontal="center" vertical="center" wrapText="1"/>
    </xf>
    <xf numFmtId="0" fontId="18" fillId="2" borderId="1" xfId="8" applyFont="1" applyFill="1" applyBorder="1" applyAlignment="1">
      <alignment horizontal="center" vertical="center" wrapText="1"/>
    </xf>
    <xf numFmtId="0" fontId="18" fillId="2" borderId="2" xfId="8" applyFont="1" applyFill="1" applyBorder="1" applyAlignment="1">
      <alignment horizontal="center" vertical="center" wrapText="1"/>
    </xf>
    <xf numFmtId="0" fontId="18" fillId="2" borderId="11" xfId="8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2_3" xfId="6"/>
    <cellStyle name="Обычный_58" xfId="7"/>
    <cellStyle name="Обычный_Лист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3</xdr:col>
      <xdr:colOff>123825</xdr:colOff>
      <xdr:row>3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9525"/>
          <a:ext cx="1943100" cy="685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4</xdr:col>
      <xdr:colOff>523875</xdr:colOff>
      <xdr:row>4</xdr:row>
      <xdr:rowOff>19050</xdr:rowOff>
    </xdr:to>
    <xdr:pic>
      <xdr:nvPicPr>
        <xdr:cNvPr id="1026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" y="9525"/>
          <a:ext cx="29527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description/" TargetMode="External"/><Relationship Id="rId1" Type="http://schemas.openxmlformats.org/officeDocument/2006/relationships/hyperlink" Target="https://stat.gov.kz/classifiers/statistical/115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methodology/95/" TargetMode="External"/><Relationship Id="rId4" Type="http://schemas.openxmlformats.org/officeDocument/2006/relationships/hyperlink" Target="https://stat.gov.kz/classifiers/statistical/1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A13" sqref="A13:F14"/>
    </sheetView>
  </sheetViews>
  <sheetFormatPr defaultRowHeight="15"/>
  <cols>
    <col min="5" max="5" width="14.5703125" customWidth="1"/>
    <col min="6" max="6" width="38.140625" customWidth="1"/>
    <col min="8" max="8" width="8.85546875" customWidth="1"/>
  </cols>
  <sheetData>
    <row r="1" spans="1:7" ht="17.25" customHeight="1"/>
    <row r="2" spans="1:7" ht="17.25" customHeight="1"/>
    <row r="3" spans="1:7" ht="17.25" customHeight="1"/>
    <row r="4" spans="1:7" ht="17.25" customHeight="1"/>
    <row r="5" spans="1:7" ht="17.25" customHeight="1">
      <c r="A5" s="1"/>
      <c r="B5" s="1"/>
      <c r="C5" s="1"/>
      <c r="D5" s="1"/>
      <c r="E5" s="1"/>
      <c r="F5" s="1"/>
      <c r="G5" s="1"/>
    </row>
    <row r="6" spans="1:7" ht="17.25" customHeight="1">
      <c r="A6" s="1"/>
      <c r="B6" s="1"/>
      <c r="C6" s="1"/>
      <c r="D6" s="1"/>
      <c r="E6" s="1"/>
      <c r="F6" s="1"/>
      <c r="G6" s="1"/>
    </row>
    <row r="7" spans="1:7" ht="17.25" customHeight="1">
      <c r="A7" s="1"/>
      <c r="B7" s="1"/>
      <c r="C7" s="1"/>
      <c r="D7" s="1"/>
      <c r="E7" s="1"/>
      <c r="F7" s="1"/>
      <c r="G7" s="1"/>
    </row>
    <row r="8" spans="1:7" s="4" customFormat="1" ht="18.75" customHeight="1">
      <c r="A8" s="102" t="s">
        <v>52</v>
      </c>
      <c r="B8" s="102"/>
      <c r="C8" s="102"/>
      <c r="D8" s="102"/>
      <c r="E8" s="102"/>
      <c r="F8" s="102"/>
      <c r="G8" s="102"/>
    </row>
    <row r="9" spans="1:7" s="4" customFormat="1" ht="22.5" customHeight="1">
      <c r="A9" s="102" t="s">
        <v>53</v>
      </c>
      <c r="B9" s="102"/>
      <c r="C9" s="102"/>
      <c r="D9" s="102"/>
      <c r="E9" s="102"/>
      <c r="F9" s="102"/>
      <c r="G9" s="102"/>
    </row>
    <row r="10" spans="1:7" s="4" customFormat="1" ht="18">
      <c r="A10" s="6"/>
      <c r="B10" s="6"/>
      <c r="C10" s="6"/>
      <c r="D10" s="6"/>
      <c r="E10" s="3"/>
      <c r="F10" s="5"/>
      <c r="G10" s="5"/>
    </row>
    <row r="11" spans="1:7" s="4" customFormat="1" ht="18">
      <c r="A11" s="6"/>
      <c r="B11" s="6"/>
      <c r="C11" s="6"/>
      <c r="D11" s="6"/>
      <c r="E11" s="3"/>
      <c r="F11" s="5"/>
      <c r="G11" s="5"/>
    </row>
    <row r="12" spans="1:7" s="4" customFormat="1" ht="18">
      <c r="A12" s="6"/>
      <c r="B12" s="6"/>
      <c r="C12" s="6"/>
      <c r="D12" s="6"/>
      <c r="E12" s="3"/>
      <c r="F12" s="5"/>
      <c r="G12" s="5"/>
    </row>
    <row r="13" spans="1:7" s="4" customFormat="1" ht="14.25">
      <c r="A13" s="100" t="s">
        <v>11</v>
      </c>
      <c r="B13" s="101"/>
      <c r="C13" s="101"/>
      <c r="D13" s="101"/>
      <c r="E13" s="101"/>
      <c r="F13" s="101"/>
      <c r="G13" s="7"/>
    </row>
    <row r="14" spans="1:7" s="4" customFormat="1" ht="78" customHeight="1">
      <c r="A14" s="101"/>
      <c r="B14" s="101"/>
      <c r="C14" s="101"/>
      <c r="D14" s="101"/>
      <c r="E14" s="101"/>
      <c r="F14" s="101"/>
      <c r="G14" s="7"/>
    </row>
    <row r="15" spans="1:7" s="4" customFormat="1" ht="24" customHeight="1">
      <c r="A15" s="8" t="s">
        <v>54</v>
      </c>
    </row>
    <row r="16" spans="1:7" s="4" customFormat="1" ht="18">
      <c r="A16" s="8"/>
    </row>
    <row r="17" spans="1:6" s="4" customFormat="1" ht="18">
      <c r="A17" s="8"/>
    </row>
    <row r="18" spans="1:6" s="4" customFormat="1" ht="18">
      <c r="A18" s="8"/>
    </row>
    <row r="19" spans="1:6" s="71" customFormat="1" ht="18.75" customHeight="1">
      <c r="A19" s="99" t="s">
        <v>46</v>
      </c>
      <c r="B19" s="99"/>
      <c r="C19" s="99"/>
      <c r="D19" s="99"/>
      <c r="E19" s="99"/>
      <c r="F19" s="99"/>
    </row>
    <row r="20" spans="1:6" s="4" customFormat="1" ht="14.25"/>
  </sheetData>
  <mergeCells count="4">
    <mergeCell ref="A19:F19"/>
    <mergeCell ref="A13:F14"/>
    <mergeCell ref="A8:G8"/>
    <mergeCell ref="A9:G9"/>
  </mergeCells>
  <phoneticPr fontId="2" type="noConversion"/>
  <pageMargins left="0.78740157480314965" right="0.39370078740157483" top="0.39370078740157483" bottom="0.39370078740157483" header="0" footer="0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34"/>
  <sheetViews>
    <sheetView zoomScaleSheetLayoutView="100" workbookViewId="0">
      <selection activeCell="B2" sqref="B2"/>
    </sheetView>
  </sheetViews>
  <sheetFormatPr defaultRowHeight="12.75"/>
  <cols>
    <col min="1" max="1" width="5.5703125" style="2" customWidth="1"/>
    <col min="2" max="2" width="40.28515625" style="16" customWidth="1"/>
    <col min="3" max="3" width="61.140625" style="2" customWidth="1"/>
    <col min="4" max="16384" width="9.140625" style="2"/>
  </cols>
  <sheetData>
    <row r="2" spans="2:3">
      <c r="B2" s="78" t="s">
        <v>59</v>
      </c>
      <c r="C2" s="79" t="s">
        <v>87</v>
      </c>
    </row>
    <row r="3" spans="2:3" ht="25.5">
      <c r="B3" s="80" t="s">
        <v>60</v>
      </c>
      <c r="C3" s="96" t="s">
        <v>94</v>
      </c>
    </row>
    <row r="4" spans="2:3" ht="14.25" customHeight="1">
      <c r="B4" s="78" t="s">
        <v>61</v>
      </c>
      <c r="C4" s="79" t="s">
        <v>88</v>
      </c>
    </row>
    <row r="5" spans="2:3" ht="24.75" customHeight="1">
      <c r="B5" s="80" t="s">
        <v>62</v>
      </c>
      <c r="C5" s="96" t="s">
        <v>89</v>
      </c>
    </row>
    <row r="6" spans="2:3" ht="51.75" customHeight="1">
      <c r="B6" s="78" t="s">
        <v>63</v>
      </c>
      <c r="C6" s="92" t="s">
        <v>86</v>
      </c>
    </row>
    <row r="7" spans="2:3">
      <c r="B7" s="78" t="s">
        <v>64</v>
      </c>
      <c r="C7" s="96" t="s">
        <v>90</v>
      </c>
    </row>
    <row r="8" spans="2:3" ht="27.75" customHeight="1">
      <c r="B8" s="78" t="s">
        <v>65</v>
      </c>
      <c r="C8" s="79" t="s">
        <v>77</v>
      </c>
    </row>
    <row r="9" spans="2:3">
      <c r="B9" s="78" t="s">
        <v>66</v>
      </c>
      <c r="C9" s="96" t="s">
        <v>89</v>
      </c>
    </row>
    <row r="10" spans="2:3">
      <c r="B10" s="78" t="s">
        <v>67</v>
      </c>
      <c r="C10" s="93"/>
    </row>
    <row r="11" spans="2:3" ht="30" customHeight="1">
      <c r="B11" s="78" t="s">
        <v>68</v>
      </c>
      <c r="C11" s="97" t="s">
        <v>91</v>
      </c>
    </row>
    <row r="12" spans="2:3" ht="75" customHeight="1">
      <c r="B12" s="81" t="s">
        <v>69</v>
      </c>
      <c r="C12" s="94" t="s">
        <v>70</v>
      </c>
    </row>
    <row r="13" spans="2:3">
      <c r="B13" s="78" t="s">
        <v>71</v>
      </c>
      <c r="C13" s="90" t="s">
        <v>42</v>
      </c>
    </row>
    <row r="14" spans="2:3">
      <c r="B14" s="78" t="s">
        <v>72</v>
      </c>
      <c r="C14" s="83" t="s">
        <v>93</v>
      </c>
    </row>
    <row r="15" spans="2:3">
      <c r="B15" s="78" t="s">
        <v>73</v>
      </c>
      <c r="C15" s="91" t="s">
        <v>81</v>
      </c>
    </row>
    <row r="16" spans="2:3">
      <c r="B16" s="78" t="s">
        <v>74</v>
      </c>
      <c r="C16" s="98" t="s">
        <v>85</v>
      </c>
    </row>
    <row r="17" spans="2:4">
      <c r="B17" s="78" t="s">
        <v>83</v>
      </c>
      <c r="C17" s="79" t="s">
        <v>84</v>
      </c>
    </row>
    <row r="18" spans="2:4">
      <c r="B18" s="82" t="s">
        <v>75</v>
      </c>
      <c r="C18" s="79">
        <v>1446</v>
      </c>
    </row>
    <row r="19" spans="2:4">
      <c r="B19" s="78" t="s">
        <v>76</v>
      </c>
      <c r="C19" s="96" t="s">
        <v>92</v>
      </c>
      <c r="D19" s="95"/>
    </row>
    <row r="34" ht="15" customHeight="1"/>
  </sheetData>
  <phoneticPr fontId="2" type="noConversion"/>
  <hyperlinks>
    <hyperlink ref="C5" r:id="rId1"/>
    <hyperlink ref="C19" r:id="rId2"/>
    <hyperlink ref="C3" r:id="rId3"/>
    <hyperlink ref="C9" r:id="rId4"/>
    <hyperlink ref="C7" r:id="rId5"/>
  </hyperlinks>
  <pageMargins left="0.78740157480314965" right="0.39370078740157483" top="0.39370078740157483" bottom="0.39370078740157483" header="0" footer="0"/>
  <pageSetup paperSize="9" firstPageNumber="2" orientation="landscape" useFirstPageNumber="1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"/>
  <sheetViews>
    <sheetView workbookViewId="0">
      <selection activeCell="B2" sqref="B2"/>
    </sheetView>
  </sheetViews>
  <sheetFormatPr defaultColWidth="118.7109375" defaultRowHeight="12.75"/>
  <cols>
    <col min="1" max="1" width="6.28515625" style="9" customWidth="1"/>
    <col min="2" max="2" width="96.5703125" style="15" customWidth="1"/>
    <col min="3" max="3" width="9.140625" style="10" customWidth="1"/>
    <col min="4" max="254" width="9.140625" style="11" customWidth="1"/>
    <col min="255" max="255" width="7.42578125" style="11" customWidth="1"/>
    <col min="256" max="16384" width="118.7109375" style="11"/>
  </cols>
  <sheetData>
    <row r="2" spans="1:3">
      <c r="B2" s="84" t="s">
        <v>43</v>
      </c>
    </row>
    <row r="3" spans="1:3">
      <c r="B3" s="12"/>
    </row>
    <row r="4" spans="1:3" ht="14.25" customHeight="1">
      <c r="A4" s="103" t="s">
        <v>80</v>
      </c>
      <c r="B4" s="103"/>
      <c r="C4" s="13"/>
    </row>
    <row r="5" spans="1:3" ht="19.5" customHeight="1">
      <c r="A5" s="68" t="s">
        <v>41</v>
      </c>
      <c r="B5" s="68" t="s">
        <v>78</v>
      </c>
      <c r="C5" s="14"/>
    </row>
    <row r="6" spans="1:3" ht="18" customHeight="1">
      <c r="A6" s="68" t="s">
        <v>8</v>
      </c>
      <c r="B6" s="68" t="s">
        <v>79</v>
      </c>
      <c r="C6" s="14"/>
    </row>
    <row r="7" spans="1:3" ht="15.75" customHeight="1">
      <c r="A7" s="68" t="s">
        <v>49</v>
      </c>
      <c r="B7" s="68" t="s">
        <v>40</v>
      </c>
      <c r="C7" s="14"/>
    </row>
  </sheetData>
  <mergeCells count="1">
    <mergeCell ref="A4:B4"/>
  </mergeCells>
  <phoneticPr fontId="2" type="noConversion"/>
  <hyperlinks>
    <hyperlink ref="B5" location="'1'!A1" display="2022 жылғы қазандағы ЕАЭО елдерімен өзара саудасының негізгі көрсеткіштері"/>
    <hyperlink ref="B6" location="'2'!A1" display="2026 жылғы қаңтар-ақпандағы ЕАЭО елдерімен өзара саудасының негізгі көрсеткіштері"/>
    <hyperlink ref="B7" location="'3'!A1" display="ЕАЭО елдері бойынша жеке тауарлар экспорты мен импорты"/>
  </hyperlink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1498"/>
  <sheetViews>
    <sheetView workbookViewId="0">
      <selection sqref="A1:G1"/>
    </sheetView>
  </sheetViews>
  <sheetFormatPr defaultRowHeight="14.25"/>
  <cols>
    <col min="1" max="1" width="30.42578125" style="4" customWidth="1"/>
    <col min="2" max="2" width="14.7109375" style="4" customWidth="1"/>
    <col min="3" max="3" width="16.7109375" style="4" customWidth="1"/>
    <col min="4" max="4" width="14.7109375" style="4" customWidth="1"/>
    <col min="5" max="5" width="18.42578125" style="4" customWidth="1"/>
    <col min="6" max="6" width="14.5703125" style="4" customWidth="1"/>
    <col min="7" max="7" width="18.140625" style="4" customWidth="1"/>
    <col min="8" max="9" width="9.140625" style="4"/>
    <col min="10" max="16384" width="9.140625" style="48"/>
  </cols>
  <sheetData>
    <row r="1" spans="1:14" ht="15.75" customHeight="1">
      <c r="A1" s="104" t="s">
        <v>55</v>
      </c>
      <c r="B1" s="104"/>
      <c r="C1" s="104"/>
      <c r="D1" s="104"/>
      <c r="E1" s="104"/>
      <c r="F1" s="104"/>
      <c r="G1" s="104"/>
      <c r="H1" s="47"/>
      <c r="I1" s="47"/>
    </row>
    <row r="2" spans="1:14" ht="11.25" customHeight="1">
      <c r="A2" s="35"/>
      <c r="B2" s="35"/>
      <c r="C2" s="35"/>
      <c r="D2" s="35"/>
      <c r="E2" s="35"/>
      <c r="F2" s="35"/>
      <c r="G2" s="35"/>
      <c r="H2" s="47"/>
      <c r="I2" s="47"/>
    </row>
    <row r="3" spans="1:14" ht="11.25" customHeight="1">
      <c r="A3" s="36"/>
      <c r="B3" s="37"/>
      <c r="C3" s="37" t="s">
        <v>12</v>
      </c>
      <c r="D3" s="37" t="s">
        <v>12</v>
      </c>
      <c r="E3" s="37" t="s">
        <v>12</v>
      </c>
      <c r="F3" s="105" t="s">
        <v>9</v>
      </c>
      <c r="G3" s="105"/>
      <c r="H3" s="47"/>
      <c r="I3" s="47"/>
    </row>
    <row r="4" spans="1:14">
      <c r="A4" s="106" t="s">
        <v>37</v>
      </c>
      <c r="B4" s="108" t="s">
        <v>36</v>
      </c>
      <c r="C4" s="109"/>
      <c r="D4" s="109" t="s">
        <v>6</v>
      </c>
      <c r="E4" s="110"/>
      <c r="F4" s="110" t="s">
        <v>7</v>
      </c>
      <c r="G4" s="111"/>
    </row>
    <row r="5" spans="1:14" ht="45">
      <c r="A5" s="107"/>
      <c r="B5" s="38" t="s">
        <v>38</v>
      </c>
      <c r="C5" s="39" t="s">
        <v>44</v>
      </c>
      <c r="D5" s="38" t="s">
        <v>38</v>
      </c>
      <c r="E5" s="39" t="s">
        <v>44</v>
      </c>
      <c r="F5" s="40" t="s">
        <v>38</v>
      </c>
      <c r="G5" s="41" t="s">
        <v>44</v>
      </c>
    </row>
    <row r="6" spans="1:14">
      <c r="A6" s="85" t="s">
        <v>13</v>
      </c>
      <c r="B6" s="55">
        <f>D6+F6</f>
        <v>138652.01001</v>
      </c>
      <c r="C6" s="55">
        <v>100</v>
      </c>
      <c r="D6" s="55">
        <v>55502.980190000002</v>
      </c>
      <c r="E6" s="55">
        <v>100</v>
      </c>
      <c r="F6" s="55">
        <v>83149.029819999996</v>
      </c>
      <c r="G6" s="55">
        <v>100</v>
      </c>
      <c r="I6" s="45"/>
      <c r="J6" s="88"/>
      <c r="L6" s="88"/>
    </row>
    <row r="7" spans="1:14">
      <c r="A7" s="42" t="s">
        <v>14</v>
      </c>
      <c r="B7" s="43"/>
      <c r="C7" s="43"/>
      <c r="D7" s="43"/>
      <c r="E7" s="43"/>
      <c r="F7" s="43"/>
      <c r="G7" s="43"/>
      <c r="J7" s="89"/>
      <c r="L7" s="89"/>
    </row>
    <row r="8" spans="1:14" s="30" customFormat="1">
      <c r="A8" s="42" t="s">
        <v>4</v>
      </c>
      <c r="B8" s="43">
        <v>0.01</v>
      </c>
      <c r="C8" s="43">
        <f>B8/B6*100</f>
        <v>7.2123007804061195E-6</v>
      </c>
      <c r="D8" s="43" t="s">
        <v>47</v>
      </c>
      <c r="E8" s="43" t="s">
        <v>47</v>
      </c>
      <c r="F8" s="43">
        <v>0.01</v>
      </c>
      <c r="G8" s="43">
        <v>0.01</v>
      </c>
      <c r="H8" s="4"/>
      <c r="I8" s="4"/>
      <c r="J8" s="89"/>
      <c r="K8" s="4"/>
      <c r="L8" s="89"/>
      <c r="M8" s="4"/>
      <c r="N8" s="4"/>
    </row>
    <row r="9" spans="1:14">
      <c r="A9" s="44" t="s">
        <v>15</v>
      </c>
      <c r="B9" s="43">
        <f>D9+F9</f>
        <v>85450.603109999996</v>
      </c>
      <c r="C9" s="43">
        <f>B9/B6*100</f>
        <v>61.629545149642652</v>
      </c>
      <c r="D9" s="43">
        <v>20428.400259999999</v>
      </c>
      <c r="E9" s="43">
        <f>D9/D6*100</f>
        <v>36.805952022880014</v>
      </c>
      <c r="F9" s="43">
        <v>65022.202850000001</v>
      </c>
      <c r="G9" s="43">
        <f>F9/F6*100</f>
        <v>78.199592936633493</v>
      </c>
      <c r="J9" s="89"/>
      <c r="L9" s="89"/>
    </row>
    <row r="10" spans="1:14">
      <c r="A10" s="44" t="s">
        <v>16</v>
      </c>
      <c r="B10" s="43">
        <f>D10+F10</f>
        <v>1181.04546</v>
      </c>
      <c r="C10" s="43">
        <f>B10/B6*100</f>
        <v>0.8518055092853104</v>
      </c>
      <c r="D10" s="43">
        <v>429.98842999999999</v>
      </c>
      <c r="E10" s="43">
        <f>D10/D6*100</f>
        <v>0.77471232810931334</v>
      </c>
      <c r="F10" s="43">
        <v>751.05703000000005</v>
      </c>
      <c r="G10" s="43">
        <f>F10/F6*100</f>
        <v>0.903266137471332</v>
      </c>
      <c r="J10" s="89"/>
      <c r="L10" s="89"/>
    </row>
    <row r="11" spans="1:14">
      <c r="A11" s="58" t="s">
        <v>17</v>
      </c>
      <c r="B11" s="56">
        <f>D11+F11</f>
        <v>52020.351439999999</v>
      </c>
      <c r="C11" s="56">
        <f>B11/B6*100</f>
        <v>37.518642128771255</v>
      </c>
      <c r="D11" s="56">
        <v>34644.591500000002</v>
      </c>
      <c r="E11" s="56">
        <f>D11/D6*100</f>
        <v>62.419335649010677</v>
      </c>
      <c r="F11" s="56">
        <v>17375.75994</v>
      </c>
      <c r="G11" s="56">
        <f>F11/F6*100</f>
        <v>20.897128899296639</v>
      </c>
    </row>
    <row r="12" spans="1:14">
      <c r="A12" s="49"/>
      <c r="B12" s="50"/>
      <c r="C12" s="45"/>
      <c r="D12" s="51"/>
      <c r="E12" s="51"/>
      <c r="F12" s="51"/>
      <c r="G12" s="51"/>
    </row>
    <row r="13" spans="1:14">
      <c r="A13" s="49"/>
      <c r="B13" s="50"/>
      <c r="C13" s="50"/>
      <c r="D13" s="51"/>
      <c r="E13" s="51"/>
      <c r="F13" s="51"/>
      <c r="G13" s="51"/>
    </row>
    <row r="14" spans="1:14">
      <c r="A14" s="49"/>
      <c r="B14" s="50"/>
      <c r="C14" s="50"/>
      <c r="D14" s="51"/>
    </row>
    <row r="15" spans="1:14">
      <c r="A15" s="52"/>
      <c r="B15" s="46"/>
      <c r="C15" s="46"/>
      <c r="D15" s="51"/>
      <c r="F15" s="45"/>
    </row>
    <row r="16" spans="1:14">
      <c r="A16" s="52"/>
      <c r="B16" s="46"/>
      <c r="C16" s="46"/>
      <c r="D16" s="51"/>
    </row>
    <row r="17" spans="1:5">
      <c r="A17" s="52"/>
      <c r="B17" s="46"/>
      <c r="C17" s="46"/>
      <c r="D17" s="51"/>
      <c r="E17" s="53"/>
    </row>
    <row r="1498" spans="1:9" s="54" customFormat="1">
      <c r="A1498" s="4"/>
      <c r="B1498" s="4"/>
      <c r="C1498" s="4"/>
      <c r="D1498" s="4"/>
      <c r="E1498" s="4"/>
      <c r="F1498" s="4"/>
      <c r="G1498" s="4"/>
      <c r="H1498" s="4"/>
      <c r="I1498" s="4"/>
    </row>
  </sheetData>
  <mergeCells count="6">
    <mergeCell ref="A1:G1"/>
    <mergeCell ref="F3:G3"/>
    <mergeCell ref="A4:A5"/>
    <mergeCell ref="B4:C4"/>
    <mergeCell ref="D4:E4"/>
    <mergeCell ref="F4:G4"/>
  </mergeCells>
  <phoneticPr fontId="2" type="noConversion"/>
  <pageMargins left="0.78740157480314965" right="0.39370078740157483" top="0.75590551181102361" bottom="0.78740157480314965" header="0.19685039370078741" footer="0.19685039370078741"/>
  <pageSetup paperSize="9" firstPageNumber="5" orientation="landscape" useFirstPageNumber="1" r:id="rId1"/>
  <headerFooter>
    <oddFooter>&amp;R&amp;"Times New Roman,полужирный"&amp;9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sqref="A1:G1"/>
    </sheetView>
  </sheetViews>
  <sheetFormatPr defaultRowHeight="14.25"/>
  <cols>
    <col min="1" max="1" width="22.85546875" style="4" customWidth="1"/>
    <col min="2" max="2" width="15.85546875" style="4" customWidth="1"/>
    <col min="3" max="3" width="18.28515625" style="4" customWidth="1"/>
    <col min="4" max="4" width="15.5703125" style="4" customWidth="1"/>
    <col min="5" max="5" width="18.42578125" style="4" customWidth="1"/>
    <col min="6" max="6" width="16.7109375" style="4" customWidth="1"/>
    <col min="7" max="7" width="19.28515625" style="4" customWidth="1"/>
    <col min="8" max="14" width="9.140625" style="4"/>
    <col min="15" max="16384" width="9.140625" style="30"/>
  </cols>
  <sheetData>
    <row r="1" spans="1:14">
      <c r="A1" s="104" t="s">
        <v>56</v>
      </c>
      <c r="B1" s="104"/>
      <c r="C1" s="104"/>
      <c r="D1" s="104"/>
      <c r="E1" s="104"/>
      <c r="F1" s="104"/>
      <c r="G1" s="104"/>
    </row>
    <row r="2" spans="1:14" ht="11.25" customHeight="1"/>
    <row r="3" spans="1:14">
      <c r="A3" s="36"/>
      <c r="B3" s="37"/>
      <c r="C3" s="37" t="s">
        <v>12</v>
      </c>
      <c r="D3" s="37" t="s">
        <v>12</v>
      </c>
      <c r="E3" s="37" t="s">
        <v>12</v>
      </c>
      <c r="F3" s="105" t="s">
        <v>9</v>
      </c>
      <c r="G3" s="105"/>
    </row>
    <row r="4" spans="1:14">
      <c r="A4" s="106" t="s">
        <v>37</v>
      </c>
      <c r="B4" s="108" t="s">
        <v>36</v>
      </c>
      <c r="C4" s="109"/>
      <c r="D4" s="109" t="s">
        <v>6</v>
      </c>
      <c r="E4" s="110"/>
      <c r="F4" s="110" t="s">
        <v>7</v>
      </c>
      <c r="G4" s="111"/>
    </row>
    <row r="5" spans="1:14" ht="45">
      <c r="A5" s="107"/>
      <c r="B5" s="38" t="s">
        <v>38</v>
      </c>
      <c r="C5" s="39" t="s">
        <v>44</v>
      </c>
      <c r="D5" s="38" t="s">
        <v>38</v>
      </c>
      <c r="E5" s="39" t="s">
        <v>44</v>
      </c>
      <c r="F5" s="40" t="s">
        <v>38</v>
      </c>
      <c r="G5" s="41" t="s">
        <v>44</v>
      </c>
    </row>
    <row r="6" spans="1:14">
      <c r="A6" s="85" t="s">
        <v>13</v>
      </c>
      <c r="B6" s="55">
        <f>D6+F6</f>
        <v>1031275.755</v>
      </c>
      <c r="C6" s="55">
        <v>100</v>
      </c>
      <c r="D6" s="55">
        <v>315360.72308999998</v>
      </c>
      <c r="E6" s="55">
        <v>100</v>
      </c>
      <c r="F6" s="55">
        <v>715915.03191000002</v>
      </c>
      <c r="G6" s="55">
        <v>100</v>
      </c>
      <c r="J6" s="88"/>
      <c r="L6" s="88"/>
    </row>
    <row r="7" spans="1:14">
      <c r="A7" s="42" t="s">
        <v>14</v>
      </c>
      <c r="B7" s="43"/>
      <c r="C7" s="43"/>
      <c r="D7" s="43"/>
      <c r="E7" s="43"/>
      <c r="F7" s="43"/>
      <c r="G7" s="43"/>
      <c r="J7" s="89"/>
      <c r="L7" s="89"/>
    </row>
    <row r="8" spans="1:14">
      <c r="A8" s="42" t="s">
        <v>4</v>
      </c>
      <c r="B8" s="43">
        <f>D8+F8</f>
        <v>15.17179</v>
      </c>
      <c r="C8" s="43">
        <f>B8/B6*100</f>
        <v>1.4711671370573431E-3</v>
      </c>
      <c r="D8" s="43">
        <v>15.16179</v>
      </c>
      <c r="E8" s="43">
        <f>D8/D6*100</f>
        <v>4.8077610462838186E-3</v>
      </c>
      <c r="F8" s="43">
        <v>0.01</v>
      </c>
      <c r="G8" s="43">
        <f>F8/F6*100</f>
        <v>1.3968138053088307E-6</v>
      </c>
      <c r="J8" s="89"/>
      <c r="L8" s="89"/>
    </row>
    <row r="9" spans="1:14">
      <c r="A9" s="42" t="s">
        <v>15</v>
      </c>
      <c r="B9" s="43">
        <f>D9+F9</f>
        <v>755988.46386999998</v>
      </c>
      <c r="C9" s="43">
        <f>B9/B6*100</f>
        <v>73.30614146649846</v>
      </c>
      <c r="D9" s="43">
        <v>118142.36223</v>
      </c>
      <c r="E9" s="43">
        <f>D9/D6*100</f>
        <v>37.462611409691519</v>
      </c>
      <c r="F9" s="43">
        <v>637846.10164000001</v>
      </c>
      <c r="G9" s="43">
        <f>F9/F6*100</f>
        <v>89.09522404331716</v>
      </c>
      <c r="I9" s="45"/>
      <c r="J9" s="89"/>
      <c r="L9" s="89"/>
    </row>
    <row r="10" spans="1:14">
      <c r="A10" s="42" t="s">
        <v>16</v>
      </c>
      <c r="B10" s="43">
        <f>D10+F10</f>
        <v>4126.5553</v>
      </c>
      <c r="C10" s="43">
        <f>B10/B6*100</f>
        <v>0.40014082363450892</v>
      </c>
      <c r="D10" s="43">
        <v>1313.64633</v>
      </c>
      <c r="E10" s="43">
        <f>D10/D6*100</f>
        <v>0.41655356352829709</v>
      </c>
      <c r="F10" s="43">
        <v>2812.90897</v>
      </c>
      <c r="G10" s="43">
        <f>F10/F6*100</f>
        <v>0.39291100823730429</v>
      </c>
      <c r="J10" s="89"/>
      <c r="L10" s="89"/>
    </row>
    <row r="11" spans="1:14">
      <c r="A11" s="69" t="s">
        <v>17</v>
      </c>
      <c r="B11" s="56">
        <f>D11+F11</f>
        <v>271145.56404000003</v>
      </c>
      <c r="C11" s="56">
        <f>B11/B6*100</f>
        <v>26.292246542729981</v>
      </c>
      <c r="D11" s="56">
        <v>195889.55274000001</v>
      </c>
      <c r="E11" s="56">
        <f>D11/D6*100</f>
        <v>62.116027265733905</v>
      </c>
      <c r="F11" s="56">
        <v>75256.011299999998</v>
      </c>
      <c r="G11" s="56">
        <f>F11/F6*100</f>
        <v>10.511863551631736</v>
      </c>
    </row>
    <row r="12" spans="1:14">
      <c r="B12" s="45"/>
      <c r="C12" s="45"/>
      <c r="D12" s="45"/>
      <c r="E12" s="45"/>
      <c r="F12" s="45"/>
      <c r="G12" s="45"/>
    </row>
    <row r="13" spans="1:14" s="70" customForma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D14" s="46"/>
    </row>
    <row r="15" spans="1:14">
      <c r="C15" s="45"/>
      <c r="D15" s="45"/>
    </row>
    <row r="16" spans="1:14">
      <c r="C16" s="45"/>
    </row>
    <row r="17" spans="2:5">
      <c r="B17" s="45"/>
      <c r="D17" s="45"/>
      <c r="E17" s="45"/>
    </row>
    <row r="18" spans="2:5">
      <c r="D18" s="45"/>
    </row>
    <row r="19" spans="2:5">
      <c r="D19" s="45"/>
    </row>
    <row r="21" spans="2:5">
      <c r="B21" s="45"/>
    </row>
    <row r="22" spans="2:5">
      <c r="B22" s="45"/>
      <c r="D22" s="45"/>
    </row>
    <row r="23" spans="2:5">
      <c r="B23" s="45"/>
    </row>
    <row r="24" spans="2:5">
      <c r="B24" s="45"/>
    </row>
  </sheetData>
  <mergeCells count="6">
    <mergeCell ref="A1:G1"/>
    <mergeCell ref="F3:G3"/>
    <mergeCell ref="A4:A5"/>
    <mergeCell ref="B4:C4"/>
    <mergeCell ref="D4:E4"/>
    <mergeCell ref="F4:G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0"/>
  <sheetViews>
    <sheetView topLeftCell="A70" zoomScaleNormal="100" workbookViewId="0">
      <selection sqref="A1:E1"/>
    </sheetView>
  </sheetViews>
  <sheetFormatPr defaultRowHeight="14.25"/>
  <cols>
    <col min="1" max="1" width="42.85546875" style="4" customWidth="1"/>
    <col min="2" max="2" width="18.7109375" style="4" customWidth="1"/>
    <col min="3" max="3" width="23.7109375" style="4" customWidth="1"/>
    <col min="4" max="4" width="22.85546875" style="4" customWidth="1"/>
    <col min="5" max="5" width="25.7109375" style="4" customWidth="1"/>
    <col min="6" max="16384" width="9.140625" style="4"/>
  </cols>
  <sheetData>
    <row r="1" spans="1:10" s="64" customFormat="1">
      <c r="A1" s="112" t="s">
        <v>48</v>
      </c>
      <c r="B1" s="112"/>
      <c r="C1" s="112"/>
      <c r="D1" s="112"/>
      <c r="E1" s="112"/>
    </row>
    <row r="2" spans="1:10" ht="15.75">
      <c r="A2" s="63"/>
      <c r="B2" s="63"/>
      <c r="C2" s="63"/>
      <c r="D2" s="63"/>
      <c r="E2" s="63"/>
    </row>
    <row r="3" spans="1:10">
      <c r="A3" s="113" t="s">
        <v>18</v>
      </c>
      <c r="B3" s="114" t="s">
        <v>57</v>
      </c>
      <c r="C3" s="114"/>
      <c r="D3" s="114" t="s">
        <v>58</v>
      </c>
      <c r="E3" s="115"/>
    </row>
    <row r="4" spans="1:10">
      <c r="A4" s="113"/>
      <c r="B4" s="19" t="s">
        <v>19</v>
      </c>
      <c r="C4" s="19" t="s">
        <v>20</v>
      </c>
      <c r="D4" s="19" t="s">
        <v>19</v>
      </c>
      <c r="E4" s="20" t="s">
        <v>20</v>
      </c>
    </row>
    <row r="5" spans="1:10" ht="22.5">
      <c r="A5" s="113"/>
      <c r="B5" s="17" t="s">
        <v>39</v>
      </c>
      <c r="C5" s="17" t="s">
        <v>39</v>
      </c>
      <c r="D5" s="17" t="s">
        <v>39</v>
      </c>
      <c r="E5" s="18" t="s">
        <v>39</v>
      </c>
      <c r="G5" s="64"/>
      <c r="H5" s="64"/>
      <c r="I5" s="64"/>
      <c r="J5" s="64"/>
    </row>
    <row r="6" spans="1:10" ht="13.5" customHeight="1">
      <c r="A6" s="26" t="s">
        <v>10</v>
      </c>
      <c r="B6" s="21">
        <v>315360.72308999998</v>
      </c>
      <c r="C6" s="21">
        <v>715915.03191000002</v>
      </c>
      <c r="D6" s="21">
        <v>248907.77212000001</v>
      </c>
      <c r="E6" s="21">
        <v>324332.34606000001</v>
      </c>
      <c r="G6" s="88"/>
      <c r="H6" s="43"/>
      <c r="I6" s="88"/>
      <c r="J6" s="43"/>
    </row>
    <row r="7" spans="1:10" ht="12.75" customHeight="1">
      <c r="A7" s="22" t="s">
        <v>21</v>
      </c>
      <c r="B7" s="21">
        <f>B8+B10</f>
        <v>14305.93172</v>
      </c>
      <c r="C7" s="21">
        <f>C8+C9</f>
        <v>2312.4827800000003</v>
      </c>
      <c r="D7" s="21">
        <f>D8+D10</f>
        <v>13091.37095</v>
      </c>
      <c r="E7" s="21">
        <f>E8+E9+E10</f>
        <v>3658.6813699999993</v>
      </c>
      <c r="G7" s="89"/>
      <c r="I7" s="89"/>
    </row>
    <row r="8" spans="1:10" ht="12.75" customHeight="1">
      <c r="A8" s="23" t="s">
        <v>22</v>
      </c>
      <c r="B8" s="21">
        <v>12901.48971</v>
      </c>
      <c r="C8" s="21">
        <v>1659.14372</v>
      </c>
      <c r="D8" s="21">
        <v>9961.7764200000001</v>
      </c>
      <c r="E8" s="21">
        <v>2882.4796599999991</v>
      </c>
      <c r="G8" s="89"/>
      <c r="I8" s="89"/>
    </row>
    <row r="9" spans="1:10" ht="12.75" customHeight="1">
      <c r="A9" s="23" t="s">
        <v>5</v>
      </c>
      <c r="B9" s="21" t="s">
        <v>47</v>
      </c>
      <c r="C9" s="21">
        <v>653.33906000000002</v>
      </c>
      <c r="D9" s="21" t="s">
        <v>47</v>
      </c>
      <c r="E9" s="21">
        <v>770.18371000000002</v>
      </c>
      <c r="G9" s="89"/>
      <c r="I9" s="89"/>
    </row>
    <row r="10" spans="1:10" ht="12.75" customHeight="1">
      <c r="A10" s="23" t="s">
        <v>17</v>
      </c>
      <c r="B10" s="21">
        <v>1404.44201</v>
      </c>
      <c r="C10" s="21" t="s">
        <v>47</v>
      </c>
      <c r="D10" s="21">
        <v>3129.5945299999998</v>
      </c>
      <c r="E10" s="21">
        <v>6.0179999999999998</v>
      </c>
      <c r="G10" s="89"/>
      <c r="I10" s="89"/>
    </row>
    <row r="11" spans="1:10" ht="12.75" customHeight="1">
      <c r="A11" s="24" t="s">
        <v>23</v>
      </c>
      <c r="B11" s="21">
        <f>B12+B14</f>
        <v>3266.0217199999997</v>
      </c>
      <c r="C11" s="21">
        <f>C12+C13</f>
        <v>19265.431430000004</v>
      </c>
      <c r="D11" s="21">
        <f>D12+D14</f>
        <v>10527.827010000001</v>
      </c>
      <c r="E11" s="21">
        <f>E12+E13</f>
        <v>2859.0174099999999</v>
      </c>
    </row>
    <row r="12" spans="1:10" ht="12.75" customHeight="1">
      <c r="A12" s="23" t="s">
        <v>22</v>
      </c>
      <c r="B12" s="59">
        <v>233.68077</v>
      </c>
      <c r="C12" s="21">
        <v>19185.576820000006</v>
      </c>
      <c r="D12" s="60">
        <v>3235.0790100000004</v>
      </c>
      <c r="E12" s="60">
        <v>2786.74433</v>
      </c>
    </row>
    <row r="13" spans="1:10" ht="12.75" customHeight="1">
      <c r="A13" s="23" t="s">
        <v>5</v>
      </c>
      <c r="B13" s="59" t="s">
        <v>47</v>
      </c>
      <c r="C13" s="59">
        <v>79.854609999999994</v>
      </c>
      <c r="D13" s="60" t="s">
        <v>47</v>
      </c>
      <c r="E13" s="59">
        <v>72.273079999999993</v>
      </c>
    </row>
    <row r="14" spans="1:10" ht="12.75" customHeight="1">
      <c r="A14" s="23" t="s">
        <v>17</v>
      </c>
      <c r="B14" s="59">
        <v>3032.3409499999998</v>
      </c>
      <c r="C14" s="60" t="s">
        <v>47</v>
      </c>
      <c r="D14" s="59">
        <v>7292.7479999999996</v>
      </c>
      <c r="E14" s="60" t="s">
        <v>47</v>
      </c>
    </row>
    <row r="15" spans="1:10" ht="45" customHeight="1">
      <c r="A15" s="25" t="s">
        <v>24</v>
      </c>
      <c r="B15" s="76" t="s">
        <v>47</v>
      </c>
      <c r="C15" s="76">
        <f>C16</f>
        <v>54.231330000000007</v>
      </c>
      <c r="D15" s="77">
        <f>D17</f>
        <v>395.36</v>
      </c>
      <c r="E15" s="77">
        <f>E16</f>
        <v>105.80265</v>
      </c>
    </row>
    <row r="16" spans="1:10" ht="12.75" customHeight="1">
      <c r="A16" s="23" t="s">
        <v>22</v>
      </c>
      <c r="B16" s="59" t="s">
        <v>47</v>
      </c>
      <c r="C16" s="59">
        <v>54.231330000000007</v>
      </c>
      <c r="D16" s="60" t="s">
        <v>47</v>
      </c>
      <c r="E16" s="60">
        <v>105.80265</v>
      </c>
    </row>
    <row r="17" spans="1:5" ht="12.75" customHeight="1">
      <c r="A17" s="23" t="s">
        <v>17</v>
      </c>
      <c r="B17" s="60" t="s">
        <v>47</v>
      </c>
      <c r="C17" s="59" t="s">
        <v>47</v>
      </c>
      <c r="D17" s="60">
        <v>395.36</v>
      </c>
      <c r="E17" s="60" t="s">
        <v>47</v>
      </c>
    </row>
    <row r="18" spans="1:5" ht="21.75" customHeight="1">
      <c r="A18" s="26" t="s">
        <v>25</v>
      </c>
      <c r="B18" s="21">
        <f>B19+B20+B21</f>
        <v>1316.92221</v>
      </c>
      <c r="C18" s="21">
        <f>C19+C20</f>
        <v>21269.764540000004</v>
      </c>
      <c r="D18" s="21">
        <f>D19+D21</f>
        <v>636.86122</v>
      </c>
      <c r="E18" s="21">
        <f>E19+E20</f>
        <v>20946.381869999997</v>
      </c>
    </row>
    <row r="19" spans="1:5" ht="12.75" customHeight="1">
      <c r="A19" s="23" t="s">
        <v>22</v>
      </c>
      <c r="B19" s="59">
        <v>866.86049000000003</v>
      </c>
      <c r="C19" s="59">
        <v>20935.834180000005</v>
      </c>
      <c r="D19" s="59">
        <v>225.42862</v>
      </c>
      <c r="E19" s="59">
        <v>20835.375379999998</v>
      </c>
    </row>
    <row r="20" spans="1:5" ht="12.75" customHeight="1">
      <c r="A20" s="23" t="s">
        <v>5</v>
      </c>
      <c r="B20" s="59">
        <v>71.531000000000006</v>
      </c>
      <c r="C20" s="59">
        <v>333.93035999999995</v>
      </c>
      <c r="D20" s="60" t="s">
        <v>47</v>
      </c>
      <c r="E20" s="59">
        <v>111.00649000000001</v>
      </c>
    </row>
    <row r="21" spans="1:5" ht="12.75" customHeight="1">
      <c r="A21" s="23" t="s">
        <v>17</v>
      </c>
      <c r="B21" s="60">
        <v>378.53071999999997</v>
      </c>
      <c r="C21" s="59" t="s">
        <v>47</v>
      </c>
      <c r="D21" s="60">
        <v>411.43260000000004</v>
      </c>
      <c r="E21" s="60" t="s">
        <v>47</v>
      </c>
    </row>
    <row r="22" spans="1:5" ht="12.75" customHeight="1">
      <c r="A22" s="24" t="s">
        <v>26</v>
      </c>
      <c r="B22" s="21">
        <f>B23+B24</f>
        <v>5132.6214900000004</v>
      </c>
      <c r="C22" s="21">
        <f>C23+C25</f>
        <v>303200.41793999996</v>
      </c>
      <c r="D22" s="21">
        <f>D23+D25</f>
        <v>5825.4024699999991</v>
      </c>
      <c r="E22" s="21">
        <f>E23+E24+E25</f>
        <v>92157.851820000011</v>
      </c>
    </row>
    <row r="23" spans="1:5" ht="12.75" customHeight="1">
      <c r="A23" s="23" t="s">
        <v>22</v>
      </c>
      <c r="B23" s="59">
        <v>5131.2114900000006</v>
      </c>
      <c r="C23" s="59">
        <v>229141.12912999996</v>
      </c>
      <c r="D23" s="59">
        <v>5811.9294699999991</v>
      </c>
      <c r="E23" s="59">
        <v>40352.688110000003</v>
      </c>
    </row>
    <row r="24" spans="1:5" ht="12.75" customHeight="1">
      <c r="A24" s="23" t="s">
        <v>5</v>
      </c>
      <c r="B24" s="60">
        <v>1.41</v>
      </c>
      <c r="C24" s="59" t="s">
        <v>47</v>
      </c>
      <c r="D24" s="60" t="s">
        <v>47</v>
      </c>
      <c r="E24" s="59">
        <v>1.5249999999999999</v>
      </c>
    </row>
    <row r="25" spans="1:5" ht="12.75" customHeight="1">
      <c r="A25" s="23" t="s">
        <v>17</v>
      </c>
      <c r="B25" s="60" t="s">
        <v>47</v>
      </c>
      <c r="C25" s="60">
        <v>74059.288810000013</v>
      </c>
      <c r="D25" s="60">
        <v>13.473000000000001</v>
      </c>
      <c r="E25" s="60">
        <v>51803.638709999999</v>
      </c>
    </row>
    <row r="26" spans="1:5" ht="12.75" customHeight="1">
      <c r="A26" s="24" t="s">
        <v>27</v>
      </c>
      <c r="B26" s="21">
        <f>B27+B29</f>
        <v>1722.1864400000004</v>
      </c>
      <c r="C26" s="21">
        <f>C27+C28+C29</f>
        <v>290217.77202000009</v>
      </c>
      <c r="D26" s="21">
        <f>D27+D28+D29</f>
        <v>4099.79378</v>
      </c>
      <c r="E26" s="21">
        <f>E27+E28+E29</f>
        <v>107991.52983000001</v>
      </c>
    </row>
    <row r="27" spans="1:5" ht="12.75" customHeight="1">
      <c r="A27" s="23" t="s">
        <v>22</v>
      </c>
      <c r="B27" s="59">
        <v>1574.1464800000003</v>
      </c>
      <c r="C27" s="59">
        <v>288014.61492000008</v>
      </c>
      <c r="D27" s="60">
        <v>4001.0489600000001</v>
      </c>
      <c r="E27" s="60">
        <v>105990.01099000001</v>
      </c>
    </row>
    <row r="28" spans="1:5" ht="12.75" customHeight="1">
      <c r="A28" s="23" t="s">
        <v>5</v>
      </c>
      <c r="B28" s="60" t="s">
        <v>47</v>
      </c>
      <c r="C28" s="59">
        <v>1219.9163899999999</v>
      </c>
      <c r="D28" s="60">
        <v>40.593339999999998</v>
      </c>
      <c r="E28" s="59">
        <v>1073.80456</v>
      </c>
    </row>
    <row r="29" spans="1:5" ht="12.75" customHeight="1">
      <c r="A29" s="23" t="s">
        <v>17</v>
      </c>
      <c r="B29" s="60">
        <v>148.03996000000001</v>
      </c>
      <c r="C29" s="60">
        <v>983.24071000000004</v>
      </c>
      <c r="D29" s="59">
        <v>58.151479999999999</v>
      </c>
      <c r="E29" s="60">
        <v>927.71428000000003</v>
      </c>
    </row>
    <row r="30" spans="1:5" ht="21" customHeight="1">
      <c r="A30" s="26" t="s">
        <v>28</v>
      </c>
      <c r="B30" s="21">
        <f>B31+B32+B34</f>
        <v>1540.2278899999997</v>
      </c>
      <c r="C30" s="21">
        <f>C31+C32+C34</f>
        <v>8741.2881199999993</v>
      </c>
      <c r="D30" s="21">
        <f>D31+D32+D34</f>
        <v>2200.6257599999999</v>
      </c>
      <c r="E30" s="21">
        <f>E31+E32+E33</f>
        <v>9866.3822899999996</v>
      </c>
    </row>
    <row r="31" spans="1:5" ht="12.75" customHeight="1">
      <c r="A31" s="23" t="s">
        <v>22</v>
      </c>
      <c r="B31" s="59">
        <v>1465.4549599999998</v>
      </c>
      <c r="C31" s="59">
        <v>8713.0385800000004</v>
      </c>
      <c r="D31" s="60">
        <v>1954.6942100000001</v>
      </c>
      <c r="E31" s="60">
        <v>9710.7167399999998</v>
      </c>
    </row>
    <row r="32" spans="1:5" ht="12.75" customHeight="1">
      <c r="A32" s="23" t="s">
        <v>5</v>
      </c>
      <c r="B32" s="60">
        <v>50.377380000000002</v>
      </c>
      <c r="C32" s="59">
        <v>26.449539999999999</v>
      </c>
      <c r="D32" s="60">
        <v>113.90534</v>
      </c>
      <c r="E32" s="60">
        <v>37.114779999999996</v>
      </c>
    </row>
    <row r="33" spans="1:5" ht="12.75" customHeight="1">
      <c r="A33" s="73" t="s">
        <v>4</v>
      </c>
      <c r="B33" s="60" t="s">
        <v>47</v>
      </c>
      <c r="C33" s="59" t="s">
        <v>47</v>
      </c>
      <c r="D33" s="60" t="s">
        <v>47</v>
      </c>
      <c r="E33" s="60">
        <v>118.55077</v>
      </c>
    </row>
    <row r="34" spans="1:5" ht="12.75" customHeight="1">
      <c r="A34" s="23" t="s">
        <v>17</v>
      </c>
      <c r="B34" s="60">
        <v>24.39555</v>
      </c>
      <c r="C34" s="60">
        <v>1.8</v>
      </c>
      <c r="D34" s="59">
        <v>132.02621000000002</v>
      </c>
      <c r="E34" s="60" t="s">
        <v>47</v>
      </c>
    </row>
    <row r="35" spans="1:5" ht="55.5" customHeight="1">
      <c r="A35" s="22" t="s">
        <v>29</v>
      </c>
      <c r="B35" s="21">
        <f>B36+B38</f>
        <v>8.8319399999999995</v>
      </c>
      <c r="C35" s="21">
        <f>C36</f>
        <v>353.27981</v>
      </c>
      <c r="D35" s="21">
        <f>D36</f>
        <v>3.57029</v>
      </c>
      <c r="E35" s="21">
        <f>E36+E37</f>
        <v>456.12779999999998</v>
      </c>
    </row>
    <row r="36" spans="1:5" ht="12.75" customHeight="1">
      <c r="A36" s="23" t="s">
        <v>22</v>
      </c>
      <c r="B36" s="59">
        <v>3.855</v>
      </c>
      <c r="C36" s="59">
        <v>353.27981</v>
      </c>
      <c r="D36" s="60">
        <v>3.57029</v>
      </c>
      <c r="E36" s="60">
        <v>456.02199999999999</v>
      </c>
    </row>
    <row r="37" spans="1:5" ht="12.75" customHeight="1">
      <c r="A37" s="23" t="s">
        <v>5</v>
      </c>
      <c r="B37" s="59" t="s">
        <v>47</v>
      </c>
      <c r="C37" s="59" t="s">
        <v>47</v>
      </c>
      <c r="D37" s="60" t="s">
        <v>47</v>
      </c>
      <c r="E37" s="61">
        <v>0.10580000000000001</v>
      </c>
    </row>
    <row r="38" spans="1:5" ht="12.75" customHeight="1">
      <c r="A38" s="23" t="s">
        <v>17</v>
      </c>
      <c r="B38" s="59">
        <v>4.9769399999999999</v>
      </c>
      <c r="C38" s="59" t="s">
        <v>47</v>
      </c>
      <c r="D38" s="60" t="s">
        <v>47</v>
      </c>
      <c r="E38" s="74" t="s">
        <v>47</v>
      </c>
    </row>
    <row r="39" spans="1:5" ht="46.5" customHeight="1">
      <c r="A39" s="27" t="s">
        <v>30</v>
      </c>
      <c r="B39" s="21" t="s">
        <v>47</v>
      </c>
      <c r="C39" s="21">
        <f>C40+C41</f>
        <v>2289.1876099999999</v>
      </c>
      <c r="D39" s="21">
        <f>D40+D42</f>
        <v>88.289999999999992</v>
      </c>
      <c r="E39" s="21">
        <f>E40+E41</f>
        <v>3029.7582799999996</v>
      </c>
    </row>
    <row r="40" spans="1:5" ht="12.75" customHeight="1">
      <c r="A40" s="23" t="s">
        <v>22</v>
      </c>
      <c r="B40" s="59" t="s">
        <v>47</v>
      </c>
      <c r="C40" s="59">
        <v>2254.5665800000002</v>
      </c>
      <c r="D40" s="60">
        <v>24.067</v>
      </c>
      <c r="E40" s="60">
        <v>2948.7736999999997</v>
      </c>
    </row>
    <row r="41" spans="1:5" ht="12.75" customHeight="1">
      <c r="A41" s="23" t="s">
        <v>5</v>
      </c>
      <c r="B41" s="59" t="s">
        <v>47</v>
      </c>
      <c r="C41" s="59">
        <v>34.621029999999998</v>
      </c>
      <c r="D41" s="60" t="s">
        <v>47</v>
      </c>
      <c r="E41" s="60">
        <v>80.984579999999994</v>
      </c>
    </row>
    <row r="42" spans="1:5" ht="12.75" customHeight="1">
      <c r="A42" s="23" t="s">
        <v>17</v>
      </c>
      <c r="B42" s="21" t="s">
        <v>47</v>
      </c>
      <c r="C42" s="21" t="s">
        <v>47</v>
      </c>
      <c r="D42" s="59">
        <v>64.222999999999999</v>
      </c>
      <c r="E42" s="60" t="s">
        <v>47</v>
      </c>
    </row>
    <row r="43" spans="1:5" ht="56.25">
      <c r="A43" s="28" t="s">
        <v>31</v>
      </c>
      <c r="B43" s="21">
        <f>B44</f>
        <v>11.66255</v>
      </c>
      <c r="C43" s="21">
        <f>C44</f>
        <v>1852.5934400000001</v>
      </c>
      <c r="D43" s="21">
        <f>D44+D45+D46</f>
        <v>168.35865000000001</v>
      </c>
      <c r="E43" s="21">
        <f>E44+E45</f>
        <v>2275.9480199999994</v>
      </c>
    </row>
    <row r="44" spans="1:5" ht="12.75" customHeight="1">
      <c r="A44" s="23" t="s">
        <v>22</v>
      </c>
      <c r="B44" s="59">
        <v>11.66255</v>
      </c>
      <c r="C44" s="59">
        <v>1852.5934400000001</v>
      </c>
      <c r="D44" s="60">
        <v>154.98180000000002</v>
      </c>
      <c r="E44" s="60">
        <v>2245.4824099999992</v>
      </c>
    </row>
    <row r="45" spans="1:5" ht="12.75" customHeight="1">
      <c r="A45" s="23" t="s">
        <v>5</v>
      </c>
      <c r="B45" s="59" t="s">
        <v>47</v>
      </c>
      <c r="C45" s="59" t="s">
        <v>47</v>
      </c>
      <c r="D45" s="60">
        <v>12.789859999999999</v>
      </c>
      <c r="E45" s="61">
        <v>30.465610000000002</v>
      </c>
    </row>
    <row r="46" spans="1:5" ht="12.75" customHeight="1">
      <c r="A46" s="23" t="s">
        <v>17</v>
      </c>
      <c r="B46" s="21" t="s">
        <v>47</v>
      </c>
      <c r="C46" s="21" t="s">
        <v>47</v>
      </c>
      <c r="D46" s="59">
        <v>0.5869899999999999</v>
      </c>
      <c r="E46" s="60" t="s">
        <v>47</v>
      </c>
    </row>
    <row r="47" spans="1:5" ht="12.75" customHeight="1">
      <c r="A47" s="25" t="s">
        <v>32</v>
      </c>
      <c r="B47" s="21">
        <f>B48+B49+B50</f>
        <v>282.56207999999998</v>
      </c>
      <c r="C47" s="21">
        <f>C48+C49</f>
        <v>3375.0168800000001</v>
      </c>
      <c r="D47" s="21">
        <f>D48+D49+D50</f>
        <v>581.42359999999996</v>
      </c>
      <c r="E47" s="21">
        <f>E48+E49+E50</f>
        <v>4327.1182100000005</v>
      </c>
    </row>
    <row r="48" spans="1:5" ht="12.75" customHeight="1">
      <c r="A48" s="23" t="s">
        <v>22</v>
      </c>
      <c r="B48" s="59">
        <v>269.29050000000001</v>
      </c>
      <c r="C48" s="59">
        <v>3343.9100900000003</v>
      </c>
      <c r="D48" s="60">
        <v>568.93214</v>
      </c>
      <c r="E48" s="60">
        <v>4275.3506800000005</v>
      </c>
    </row>
    <row r="49" spans="1:5" ht="12.75" customHeight="1">
      <c r="A49" s="23" t="s">
        <v>5</v>
      </c>
      <c r="B49" s="59">
        <v>8.9055800000000005</v>
      </c>
      <c r="C49" s="59">
        <v>31.10679</v>
      </c>
      <c r="D49" s="60">
        <v>4.1595800000000001</v>
      </c>
      <c r="E49" s="61">
        <v>49.923460000000013</v>
      </c>
    </row>
    <row r="50" spans="1:5" ht="12.75" customHeight="1">
      <c r="A50" s="23" t="s">
        <v>17</v>
      </c>
      <c r="B50" s="21">
        <v>4.3659999999999997</v>
      </c>
      <c r="C50" s="21" t="s">
        <v>47</v>
      </c>
      <c r="D50" s="59">
        <v>8.33188</v>
      </c>
      <c r="E50" s="60">
        <v>1.8440700000000001</v>
      </c>
    </row>
    <row r="51" spans="1:5" ht="54.75" customHeight="1">
      <c r="A51" s="24" t="s">
        <v>51</v>
      </c>
      <c r="B51" s="76" t="s">
        <v>47</v>
      </c>
      <c r="C51" s="76">
        <f>C52</f>
        <v>622.18054999999993</v>
      </c>
      <c r="D51" s="77" t="s">
        <v>47</v>
      </c>
      <c r="E51" s="77">
        <f>E52</f>
        <v>695.16524000000015</v>
      </c>
    </row>
    <row r="52" spans="1:5" ht="12.75" customHeight="1">
      <c r="A52" s="23" t="s">
        <v>22</v>
      </c>
      <c r="B52" s="59" t="s">
        <v>47</v>
      </c>
      <c r="C52" s="59">
        <v>622.18054999999993</v>
      </c>
      <c r="D52" s="60" t="s">
        <v>47</v>
      </c>
      <c r="E52" s="60">
        <v>695.16524000000015</v>
      </c>
    </row>
    <row r="53" spans="1:5" ht="33.75">
      <c r="A53" s="28" t="s">
        <v>33</v>
      </c>
      <c r="B53" s="21">
        <f>B54+B56</f>
        <v>1116.3761</v>
      </c>
      <c r="C53" s="21">
        <f>C54+C55+C56</f>
        <v>2958.3734600000007</v>
      </c>
      <c r="D53" s="21">
        <f>D54+D55+D56</f>
        <v>1276.7126800000003</v>
      </c>
      <c r="E53" s="21">
        <f>E54+E55+E56</f>
        <v>4791.67778</v>
      </c>
    </row>
    <row r="54" spans="1:5" ht="12.75" customHeight="1">
      <c r="A54" s="23" t="s">
        <v>22</v>
      </c>
      <c r="B54" s="59">
        <v>915.08224999999993</v>
      </c>
      <c r="C54" s="59">
        <v>2846.3355700000006</v>
      </c>
      <c r="D54" s="60">
        <v>1260.7479200000002</v>
      </c>
      <c r="E54" s="60">
        <v>4579.6225400000003</v>
      </c>
    </row>
    <row r="55" spans="1:5" ht="12.75" customHeight="1">
      <c r="A55" s="23" t="s">
        <v>5</v>
      </c>
      <c r="B55" s="59" t="s">
        <v>47</v>
      </c>
      <c r="C55" s="59">
        <v>15.376489999999999</v>
      </c>
      <c r="D55" s="60">
        <v>0.68091000000000002</v>
      </c>
      <c r="E55" s="59">
        <v>26.500140000000002</v>
      </c>
    </row>
    <row r="56" spans="1:5" ht="12.75" customHeight="1">
      <c r="A56" s="23" t="s">
        <v>17</v>
      </c>
      <c r="B56" s="60">
        <v>201.29384999999999</v>
      </c>
      <c r="C56" s="60">
        <v>96.6614</v>
      </c>
      <c r="D56" s="60">
        <v>15.283849999999999</v>
      </c>
      <c r="E56" s="60">
        <v>185.55509999999998</v>
      </c>
    </row>
    <row r="57" spans="1:5" ht="36.75" customHeight="1">
      <c r="A57" s="22" t="s">
        <v>34</v>
      </c>
      <c r="B57" s="21">
        <f>B59+B60</f>
        <v>190104.76118</v>
      </c>
      <c r="C57" s="21">
        <f>C58</f>
        <v>324.42827</v>
      </c>
      <c r="D57" s="21">
        <f>D59+D60</f>
        <v>124316.52221</v>
      </c>
      <c r="E57" s="21">
        <f>E58</f>
        <v>261.58848999999998</v>
      </c>
    </row>
    <row r="58" spans="1:5" ht="12.75" customHeight="1">
      <c r="A58" s="23" t="s">
        <v>22</v>
      </c>
      <c r="B58" s="65" t="s">
        <v>47</v>
      </c>
      <c r="C58" s="65">
        <v>324.42827</v>
      </c>
      <c r="D58" s="66" t="s">
        <v>47</v>
      </c>
      <c r="E58" s="75">
        <v>261.58848999999998</v>
      </c>
    </row>
    <row r="59" spans="1:5" ht="12.75" customHeight="1">
      <c r="A59" s="23" t="s">
        <v>5</v>
      </c>
      <c r="B59" s="59">
        <v>95.278319999999994</v>
      </c>
      <c r="C59" s="59" t="s">
        <v>47</v>
      </c>
      <c r="D59" s="60">
        <v>190.97557</v>
      </c>
      <c r="E59" s="59" t="s">
        <v>47</v>
      </c>
    </row>
    <row r="60" spans="1:5" ht="12.75" customHeight="1">
      <c r="A60" s="23" t="s">
        <v>17</v>
      </c>
      <c r="B60" s="59">
        <v>190009.48285999999</v>
      </c>
      <c r="C60" s="59" t="s">
        <v>47</v>
      </c>
      <c r="D60" s="59">
        <v>124125.54664</v>
      </c>
      <c r="E60" s="59" t="s">
        <v>47</v>
      </c>
    </row>
    <row r="61" spans="1:5" ht="12.75" customHeight="1">
      <c r="A61" s="29" t="s">
        <v>35</v>
      </c>
      <c r="B61" s="21">
        <f>B62+B63</f>
        <v>75145.495500000019</v>
      </c>
      <c r="C61" s="21">
        <f>C62+C63</f>
        <v>25728.915789999999</v>
      </c>
      <c r="D61" s="21">
        <f>D62+D63+D64</f>
        <v>35619.176480000002</v>
      </c>
      <c r="E61" s="21">
        <f>E62+E63+E64</f>
        <v>33685.950579999982</v>
      </c>
    </row>
    <row r="62" spans="1:5" ht="12.75" customHeight="1">
      <c r="A62" s="23" t="s">
        <v>22</v>
      </c>
      <c r="B62" s="59">
        <v>74400.068180000017</v>
      </c>
      <c r="C62" s="59">
        <v>25655.917079999999</v>
      </c>
      <c r="D62" s="60">
        <v>35441.903720000002</v>
      </c>
      <c r="E62" s="60">
        <v>33652.257159999986</v>
      </c>
    </row>
    <row r="63" spans="1:5" ht="12.75" customHeight="1">
      <c r="A63" s="23" t="s">
        <v>5</v>
      </c>
      <c r="B63" s="59">
        <v>745.42732000000001</v>
      </c>
      <c r="C63" s="59">
        <v>72.998710000000003</v>
      </c>
      <c r="D63" s="60">
        <v>3.4452799999999999</v>
      </c>
      <c r="E63" s="59">
        <v>32.22401</v>
      </c>
    </row>
    <row r="64" spans="1:5" ht="12.75" customHeight="1">
      <c r="A64" s="23" t="s">
        <v>17</v>
      </c>
      <c r="B64" s="60" t="s">
        <v>47</v>
      </c>
      <c r="C64" s="60" t="s">
        <v>47</v>
      </c>
      <c r="D64" s="60">
        <v>173.82747999999995</v>
      </c>
      <c r="E64" s="60">
        <v>1.4694100000000001</v>
      </c>
    </row>
    <row r="65" spans="1:5" ht="70.5" customHeight="1">
      <c r="A65" s="31" t="s">
        <v>0</v>
      </c>
      <c r="B65" s="21">
        <f>B66+B67+B68+B69</f>
        <v>19713.706270000002</v>
      </c>
      <c r="C65" s="21">
        <f>C66+C67+C69</f>
        <v>23706.923250000014</v>
      </c>
      <c r="D65" s="21">
        <f>D66+D67+D68+D69</f>
        <v>44858.83447999999</v>
      </c>
      <c r="E65" s="21">
        <f>E66+E67+E69</f>
        <v>26390.078289999994</v>
      </c>
    </row>
    <row r="66" spans="1:5" ht="12.75" customHeight="1">
      <c r="A66" s="23" t="s">
        <v>22</v>
      </c>
      <c r="B66" s="59">
        <v>19092.527830000003</v>
      </c>
      <c r="C66" s="59">
        <v>23439.324060000017</v>
      </c>
      <c r="D66" s="60">
        <v>44358.36428999999</v>
      </c>
      <c r="E66" s="60">
        <v>25664.877429999997</v>
      </c>
    </row>
    <row r="67" spans="1:5" ht="12.75" customHeight="1">
      <c r="A67" s="23" t="s">
        <v>5</v>
      </c>
      <c r="B67" s="59">
        <v>325.04174999999998</v>
      </c>
      <c r="C67" s="59">
        <v>255.21781000000001</v>
      </c>
      <c r="D67" s="60">
        <v>370.56220999999999</v>
      </c>
      <c r="E67" s="59">
        <v>722.38772000000017</v>
      </c>
    </row>
    <row r="68" spans="1:5" s="30" customFormat="1" ht="12.75" customHeight="1">
      <c r="A68" s="73" t="s">
        <v>4</v>
      </c>
      <c r="B68" s="59">
        <v>15.16179</v>
      </c>
      <c r="C68" s="60" t="s">
        <v>47</v>
      </c>
      <c r="D68" s="60">
        <v>104.26477</v>
      </c>
      <c r="E68" s="60" t="s">
        <v>47</v>
      </c>
    </row>
    <row r="69" spans="1:5" ht="12.75" customHeight="1">
      <c r="A69" s="23" t="s">
        <v>17</v>
      </c>
      <c r="B69" s="60">
        <v>280.97490000000005</v>
      </c>
      <c r="C69" s="60">
        <v>12.38138</v>
      </c>
      <c r="D69" s="60">
        <v>25.64321</v>
      </c>
      <c r="E69" s="60">
        <v>2.8131400000000002</v>
      </c>
    </row>
    <row r="70" spans="1:5" ht="24" customHeight="1">
      <c r="A70" s="24" t="s">
        <v>1</v>
      </c>
      <c r="B70" s="21">
        <f>B71+B72+B73</f>
        <v>337.49288000000001</v>
      </c>
      <c r="C70" s="21">
        <f>C71+C72</f>
        <v>4115.0177800000001</v>
      </c>
      <c r="D70" s="21">
        <f>D71+D72</f>
        <v>612.74313000000006</v>
      </c>
      <c r="E70" s="21">
        <f>E71+E72</f>
        <v>3923.5933799999993</v>
      </c>
    </row>
    <row r="71" spans="1:5" ht="12.75" customHeight="1">
      <c r="A71" s="23" t="s">
        <v>22</v>
      </c>
      <c r="B71" s="59">
        <v>78.082990000000009</v>
      </c>
      <c r="C71" s="59">
        <v>4113.8496100000002</v>
      </c>
      <c r="D71" s="60">
        <v>612.28475000000003</v>
      </c>
      <c r="E71" s="60">
        <v>3922.9411199999995</v>
      </c>
    </row>
    <row r="72" spans="1:5" ht="12.75" customHeight="1">
      <c r="A72" s="23" t="s">
        <v>5</v>
      </c>
      <c r="B72" s="59">
        <v>3.66689</v>
      </c>
      <c r="C72" s="59">
        <v>1.1681699999999999</v>
      </c>
      <c r="D72" s="60">
        <v>0.45838000000000001</v>
      </c>
      <c r="E72" s="59">
        <v>0.65225999999999995</v>
      </c>
    </row>
    <row r="73" spans="1:5" ht="12.75" customHeight="1">
      <c r="A73" s="23" t="s">
        <v>17</v>
      </c>
      <c r="B73" s="59">
        <v>255.74299999999999</v>
      </c>
      <c r="C73" s="60" t="s">
        <v>47</v>
      </c>
      <c r="D73" s="60" t="s">
        <v>47</v>
      </c>
      <c r="E73" s="60" t="s">
        <v>47</v>
      </c>
    </row>
    <row r="74" spans="1:5" ht="46.5" customHeight="1">
      <c r="A74" s="32" t="s">
        <v>2</v>
      </c>
      <c r="B74" s="21">
        <f>B75+B76+B77</f>
        <v>1331.8552999999997</v>
      </c>
      <c r="C74" s="21">
        <f>C75+C76+C77</f>
        <v>2989.6961299999998</v>
      </c>
      <c r="D74" s="21">
        <f>D75+D76+D77</f>
        <v>4267.38778</v>
      </c>
      <c r="E74" s="21">
        <f>E75+E76</f>
        <v>3366.0592299999998</v>
      </c>
    </row>
    <row r="75" spans="1:5" ht="12.75" customHeight="1">
      <c r="A75" s="23" t="s">
        <v>22</v>
      </c>
      <c r="B75" s="60">
        <v>1175.6857499999999</v>
      </c>
      <c r="C75" s="60">
        <v>2905.7849699999997</v>
      </c>
      <c r="D75" s="60">
        <v>4177.27639</v>
      </c>
      <c r="E75" s="60">
        <v>3317.54718</v>
      </c>
    </row>
    <row r="76" spans="1:5" ht="12.75" customHeight="1">
      <c r="A76" s="23" t="s">
        <v>5</v>
      </c>
      <c r="B76" s="59">
        <v>11.20355</v>
      </c>
      <c r="C76" s="59">
        <v>80.272159999999985</v>
      </c>
      <c r="D76" s="60">
        <v>57.251600000000003</v>
      </c>
      <c r="E76" s="59">
        <v>48.512049999999995</v>
      </c>
    </row>
    <row r="77" spans="1:5" ht="12.75" customHeight="1">
      <c r="A77" s="23" t="s">
        <v>17</v>
      </c>
      <c r="B77" s="59">
        <v>144.96600000000001</v>
      </c>
      <c r="C77" s="60">
        <v>3.6389999999999998</v>
      </c>
      <c r="D77" s="60">
        <v>32.859790000000004</v>
      </c>
      <c r="E77" s="60" t="s">
        <v>47</v>
      </c>
    </row>
    <row r="78" spans="1:5" ht="12.75" customHeight="1">
      <c r="A78" s="67" t="s">
        <v>3</v>
      </c>
      <c r="B78" s="21">
        <f>B79+B80</f>
        <v>24.067819999999998</v>
      </c>
      <c r="C78" s="21">
        <f>C79+C80+C81</f>
        <v>2538.0207799999998</v>
      </c>
      <c r="D78" s="21">
        <f>D79+D81</f>
        <v>337.51163000000008</v>
      </c>
      <c r="E78" s="21">
        <f>E79+E80</f>
        <v>3535.8635199999985</v>
      </c>
    </row>
    <row r="79" spans="1:5" ht="12.75" customHeight="1">
      <c r="A79" s="33" t="s">
        <v>22</v>
      </c>
      <c r="B79" s="60">
        <v>23.263279999999998</v>
      </c>
      <c r="C79" s="60">
        <v>2430.3629299999998</v>
      </c>
      <c r="D79" s="60">
        <v>337.38170000000008</v>
      </c>
      <c r="E79" s="60">
        <v>3451.5204099999987</v>
      </c>
    </row>
    <row r="80" spans="1:5" ht="12.75" customHeight="1">
      <c r="A80" s="33" t="s">
        <v>5</v>
      </c>
      <c r="B80" s="60">
        <v>0.80454000000000003</v>
      </c>
      <c r="C80" s="60">
        <v>8.6578499999999998</v>
      </c>
      <c r="D80" s="60" t="s">
        <v>47</v>
      </c>
      <c r="E80" s="60">
        <v>84.343109999999982</v>
      </c>
    </row>
    <row r="81" spans="1:8" ht="12.75" customHeight="1">
      <c r="A81" s="34" t="s">
        <v>17</v>
      </c>
      <c r="B81" s="62" t="s">
        <v>47</v>
      </c>
      <c r="C81" s="62">
        <v>99</v>
      </c>
      <c r="D81" s="62">
        <v>0.12992999999999999</v>
      </c>
      <c r="E81" s="62" t="s">
        <v>47</v>
      </c>
    </row>
    <row r="82" spans="1:8" ht="12.75" customHeight="1">
      <c r="A82" s="33"/>
      <c r="B82" s="72"/>
      <c r="C82" s="64"/>
      <c r="D82" s="64"/>
      <c r="E82" s="64"/>
      <c r="H82" s="33"/>
    </row>
    <row r="83" spans="1:8" ht="12.75" customHeight="1">
      <c r="A83" s="33"/>
      <c r="B83" s="72"/>
      <c r="C83" s="64"/>
      <c r="D83" s="64"/>
      <c r="E83" s="64"/>
      <c r="H83" s="33"/>
    </row>
    <row r="84" spans="1:8" ht="12.75" customHeight="1">
      <c r="A84" s="33"/>
      <c r="B84" s="72"/>
      <c r="C84" s="64"/>
      <c r="D84" s="64"/>
      <c r="E84" s="64"/>
      <c r="H84" s="33"/>
    </row>
    <row r="85" spans="1:8">
      <c r="A85" s="57" t="s">
        <v>82</v>
      </c>
    </row>
    <row r="86" spans="1:8">
      <c r="A86" s="87" t="s">
        <v>95</v>
      </c>
    </row>
    <row r="87" spans="1:8">
      <c r="A87" s="87"/>
    </row>
    <row r="88" spans="1:8">
      <c r="A88" s="86" t="s">
        <v>50</v>
      </c>
    </row>
    <row r="90" spans="1:8">
      <c r="A90" s="4" t="s">
        <v>45</v>
      </c>
    </row>
  </sheetData>
  <mergeCells count="4">
    <mergeCell ref="A1:E1"/>
    <mergeCell ref="A3:A5"/>
    <mergeCell ref="B3:C3"/>
    <mergeCell ref="D3:E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&amp;R&amp;"Times New Roman,полужирный"&amp;9&amp;P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2026-01-13T11:50:00Z</cp:lastPrinted>
  <dcterms:created xsi:type="dcterms:W3CDTF">2006-09-28T05:33:49Z</dcterms:created>
  <dcterms:modified xsi:type="dcterms:W3CDTF">2026-07-15T07:31:02Z</dcterms:modified>
</cp:coreProperties>
</file>