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12750" tabRatio="680"/>
  </bookViews>
  <sheets>
    <sheet name="Мұқаба" sheetId="33" r:id="rId1"/>
    <sheet name="Метадеректер" sheetId="20" r:id="rId2"/>
    <sheet name="Мазмұны" sheetId="35" r:id="rId3"/>
    <sheet name="1" sheetId="32" r:id="rId4"/>
    <sheet name="2" sheetId="23" r:id="rId5"/>
    <sheet name="3" sheetId="26" r:id="rId6"/>
  </sheets>
  <definedNames>
    <definedName name="_xlnm._FilterDatabase" localSheetId="4" hidden="1">'2'!$A$2:$K$2</definedName>
    <definedName name="_xlnm._FilterDatabase" localSheetId="5" hidden="1">'3'!#REF!</definedName>
  </definedNames>
  <calcPr calcId="124519"/>
</workbook>
</file>

<file path=xl/calcChain.xml><?xml version="1.0" encoding="utf-8"?>
<calcChain xmlns="http://schemas.openxmlformats.org/spreadsheetml/2006/main">
  <c r="K101" i="26"/>
  <c r="J101"/>
  <c r="K100"/>
  <c r="J100"/>
  <c r="K99"/>
  <c r="J99"/>
  <c r="K98"/>
  <c r="J98"/>
  <c r="K97"/>
  <c r="J97"/>
  <c r="K96"/>
  <c r="J96"/>
  <c r="K95"/>
  <c r="J95"/>
  <c r="K94"/>
  <c r="J94"/>
  <c r="K93"/>
  <c r="J93"/>
  <c r="K92"/>
  <c r="J92"/>
  <c r="K91"/>
  <c r="J91"/>
  <c r="K90"/>
  <c r="J90"/>
  <c r="K88"/>
  <c r="J88"/>
  <c r="K87"/>
  <c r="J87"/>
  <c r="K86"/>
  <c r="J86"/>
  <c r="K85"/>
  <c r="J85"/>
  <c r="K84"/>
  <c r="J84"/>
  <c r="K83"/>
  <c r="J83"/>
  <c r="K82"/>
  <c r="J82"/>
  <c r="K81"/>
  <c r="J81"/>
  <c r="K80"/>
  <c r="J80"/>
  <c r="K79"/>
  <c r="J79"/>
  <c r="K77"/>
  <c r="J77"/>
  <c r="K75"/>
  <c r="J75"/>
  <c r="K74"/>
  <c r="J74"/>
  <c r="K73"/>
  <c r="J73"/>
  <c r="K72"/>
  <c r="J72"/>
  <c r="K70"/>
  <c r="J70"/>
  <c r="K69"/>
  <c r="J69"/>
  <c r="K68"/>
  <c r="J68"/>
  <c r="K67"/>
  <c r="J67"/>
  <c r="K65"/>
  <c r="J65"/>
  <c r="K64"/>
  <c r="J64"/>
  <c r="K63"/>
  <c r="J63"/>
  <c r="K62"/>
  <c r="J62"/>
  <c r="K61"/>
  <c r="J61"/>
  <c r="K60"/>
  <c r="J60"/>
  <c r="K59"/>
  <c r="J59"/>
  <c r="K56"/>
  <c r="J56"/>
  <c r="K55"/>
  <c r="J55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4"/>
  <c r="J34"/>
  <c r="K33"/>
  <c r="J33"/>
  <c r="K32"/>
  <c r="J32"/>
  <c r="K31"/>
  <c r="J31"/>
  <c r="K28"/>
  <c r="J28"/>
  <c r="K27"/>
  <c r="J27"/>
  <c r="K26"/>
  <c r="J26"/>
  <c r="K25"/>
  <c r="J25"/>
  <c r="K24"/>
  <c r="J24"/>
  <c r="K23"/>
  <c r="J23"/>
  <c r="K22"/>
  <c r="J22"/>
  <c r="K21"/>
  <c r="J21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10"/>
  <c r="J10"/>
  <c r="K7"/>
  <c r="J7"/>
  <c r="K86" i="23"/>
  <c r="J86"/>
  <c r="K85"/>
  <c r="J85"/>
  <c r="K84"/>
  <c r="J84"/>
  <c r="K83"/>
  <c r="J83"/>
  <c r="K82"/>
  <c r="J82"/>
  <c r="K81"/>
  <c r="J81"/>
  <c r="K80"/>
  <c r="J80"/>
  <c r="K79"/>
  <c r="J79"/>
  <c r="K78"/>
  <c r="J78"/>
  <c r="K77"/>
  <c r="J77"/>
  <c r="K76"/>
  <c r="J76"/>
  <c r="K74"/>
  <c r="J74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2"/>
  <c r="J42"/>
  <c r="K41"/>
  <c r="J41"/>
  <c r="K40"/>
  <c r="J40"/>
  <c r="K39"/>
  <c r="J39"/>
  <c r="K38"/>
  <c r="J38"/>
  <c r="K37"/>
  <c r="J37"/>
  <c r="K36"/>
  <c r="J36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3"/>
  <c r="J23"/>
  <c r="K21"/>
  <c r="J21"/>
  <c r="K20"/>
  <c r="J20"/>
  <c r="K19"/>
  <c r="J19"/>
  <c r="K18"/>
  <c r="J18"/>
  <c r="K17"/>
  <c r="J17"/>
  <c r="K15"/>
  <c r="J15"/>
  <c r="K14"/>
  <c r="J14"/>
  <c r="K13"/>
  <c r="J13"/>
  <c r="K12"/>
  <c r="J12"/>
  <c r="K11"/>
  <c r="J11"/>
  <c r="K10"/>
  <c r="J10"/>
  <c r="K9"/>
  <c r="J9"/>
  <c r="K8"/>
  <c r="J8"/>
  <c r="K7"/>
  <c r="J7"/>
  <c r="I11" i="32"/>
  <c r="F11"/>
  <c r="C11"/>
  <c r="I10"/>
  <c r="F10"/>
  <c r="C10"/>
  <c r="I9"/>
  <c r="F9"/>
  <c r="C9"/>
  <c r="I8"/>
  <c r="F8"/>
  <c r="C8"/>
</calcChain>
</file>

<file path=xl/sharedStrings.xml><?xml version="1.0" encoding="utf-8"?>
<sst xmlns="http://schemas.openxmlformats.org/spreadsheetml/2006/main" count="412" uniqueCount="144">
  <si>
    <t>Беларусь</t>
  </si>
  <si>
    <t>Экспорт</t>
  </si>
  <si>
    <t>Импорт</t>
  </si>
  <si>
    <t>3.</t>
  </si>
  <si>
    <t>мың АҚШ доллары</t>
  </si>
  <si>
    <t>ЕАЭО СЭҚ ТН коды</t>
  </si>
  <si>
    <t>Тауардың атауы, негізгі елдер - межелі</t>
  </si>
  <si>
    <t>Өлшем бірлігі</t>
  </si>
  <si>
    <t>саны</t>
  </si>
  <si>
    <t>саны бойынша</t>
  </si>
  <si>
    <t>* Алдын ала деректер.</t>
  </si>
  <si>
    <t>Тауар айналымы</t>
  </si>
  <si>
    <t>ЕАЭО елдерің атауы</t>
  </si>
  <si>
    <t>барлығы</t>
  </si>
  <si>
    <t xml:space="preserve">тауар айналымының жалпы көлеміндегі елдің үлес салмағы </t>
  </si>
  <si>
    <t xml:space="preserve">экспортының жалпы көлеміндегі елдің үлес салмағы </t>
  </si>
  <si>
    <t xml:space="preserve">импортының жалпы көлеміндегі елдің үлес салмағы </t>
  </si>
  <si>
    <t>Ресей</t>
  </si>
  <si>
    <t>1.</t>
  </si>
  <si>
    <t>2.</t>
  </si>
  <si>
    <t xml:space="preserve">Барлығы </t>
  </si>
  <si>
    <t xml:space="preserve">соның ішінде:                                             </t>
  </si>
  <si>
    <t xml:space="preserve">*Алдын ала деректер. </t>
  </si>
  <si>
    <t>Армения</t>
  </si>
  <si>
    <t>Мазмұны</t>
  </si>
  <si>
    <t xml:space="preserve">Қырғызстан </t>
  </si>
  <si>
    <t>2208</t>
  </si>
  <si>
    <t>0106</t>
  </si>
  <si>
    <t>0601</t>
  </si>
  <si>
    <t>2201</t>
  </si>
  <si>
    <t>2203</t>
  </si>
  <si>
    <t>2809</t>
  </si>
  <si>
    <t>2847</t>
  </si>
  <si>
    <t>3. ЕАЭО елдері бойынша  Алматы қаласының жеке тауарлар импорты</t>
  </si>
  <si>
    <t>Өзге де тірі жануарлар</t>
  </si>
  <si>
    <t>Баданалар, түйнектер, түйнек тәрізді тамырлар, құрттар, тамырлар, оның ішінде тармақталған, вегетативті тыныштықта, вегетацияда немесе гүлденуде; 1212 тауар позициясының тамырларынан басқа, цикорий өсімдіктері мен тамырлары</t>
  </si>
  <si>
    <t>Табиғи немесе жасанды минералды, газдалған, қант немесе басқа да тәттілендіретін немесе хош иісті-хош иісті заттар қосылмаған суларды қоса алғанда; мұз және қар</t>
  </si>
  <si>
    <t>Уыт сырасы</t>
  </si>
  <si>
    <t>Спирт концентрациясы 80% - дан кем денатуратталмаған этил спирті; спирттік тұнбалар, ликерлер және өзге де спирттік ішімдіктер</t>
  </si>
  <si>
    <t>Дана</t>
  </si>
  <si>
    <t>Литр (текше дм.)</t>
  </si>
  <si>
    <t>Таза алкогольдің бір литр</t>
  </si>
  <si>
    <t>Фосфор пентаоксиді; фосфор қышқылы; белгілі немесе белгісіз химиялық құрамдағы полифосфор қышқылдары</t>
  </si>
  <si>
    <t>Мочевинамен емделген немесе емделмеген сутегі асқын тотығы</t>
  </si>
  <si>
    <t>Бір Килограмм фосфор пентоксиді</t>
  </si>
  <si>
    <t>2. ЕАЭО елдері бойынша  Алматы қаласының жеке тауарлар экспорты</t>
  </si>
  <si>
    <t xml:space="preserve">1. ЕАЭО елдері бойынша Алматы қаласының  өзара саудасының негізгі көрсеткіштері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</si>
  <si>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ЕАЭО елдері бойынша Алматы қаласы өзара саудасының негізгі көрсеткіштері  </t>
  </si>
  <si>
    <t>ЕАЭО елдері Алматы қаласы бойынша жеке тауарлар экспорты</t>
  </si>
  <si>
    <t>ЕАЭО елдері Алматы қаласы бойынша жеке тауарлар импорты</t>
  </si>
  <si>
    <t>Бір килограмм сутегі пеpоксиді   </t>
  </si>
  <si>
    <t xml:space="preserve">өткен жылғы тиісті        кезеңге, пайызбен                                             </t>
  </si>
  <si>
    <t xml:space="preserve">өткен жылғы тиісті        кезеңге, пайызбен                                               </t>
  </si>
  <si>
    <t>2025 жыл</t>
  </si>
  <si>
    <t>0201-0208</t>
  </si>
  <si>
    <t>Тонна</t>
  </si>
  <si>
    <t>0303-0308</t>
  </si>
  <si>
    <t>0401-0406</t>
  </si>
  <si>
    <t>1001</t>
  </si>
  <si>
    <t>1005</t>
  </si>
  <si>
    <t>1006</t>
  </si>
  <si>
    <t>1101</t>
  </si>
  <si>
    <t>2523</t>
  </si>
  <si>
    <t>Цемент</t>
  </si>
  <si>
    <t>2710</t>
  </si>
  <si>
    <t>3304</t>
  </si>
  <si>
    <t>3402</t>
  </si>
  <si>
    <t>6109</t>
  </si>
  <si>
    <t>6403</t>
  </si>
  <si>
    <t>7308</t>
  </si>
  <si>
    <t>8471</t>
  </si>
  <si>
    <t xml:space="preserve">Тоңазытылған және мұздатылған, тағамдық қосымша өнімдері мен ет </t>
  </si>
  <si>
    <t>Қырғызстан</t>
  </si>
  <si>
    <t>Жануарлардан немесе өсімдіктерден алынатын тоң майлар мен майлар және оларды ажырату өнімдері; дайын тамақтық тоң майлар; жануарлардан немесе өсімдіктерден алынатын балауыздар</t>
  </si>
  <si>
    <t>Қант және қанттан жасалған кондитерлік өнімдер</t>
  </si>
  <si>
    <t>Дәнді дақылдардың дәнінен, ұннан, крахмалдан немесе сүттен жасалған дайын өнімдер, ұннан жасалған кондитерлік өнімдер</t>
  </si>
  <si>
    <t>Пластмассалар және олардан жасалған бұйымдар</t>
  </si>
  <si>
    <t>Бидай және қара бидай қоспасы</t>
  </si>
  <si>
    <t>Бидай немесе қара бидай ұны</t>
  </si>
  <si>
    <t>Өзге де тірі жануарлар </t>
  </si>
  <si>
    <t>Мұздатылған балық, балықтық сүбесi және балықтық өзге де етi (фаршты қоса  алғанда), жас, тоңазытылған немесе мұздатылған, шаянтектестер, ұлулар</t>
  </si>
  <si>
    <t>Сүт, кілегей, ірімшік</t>
  </si>
  <si>
    <t>Жүгері</t>
  </si>
  <si>
    <t>Күріш</t>
  </si>
  <si>
    <t>Косметикалық құралдар және макияжға арналған заттар, тері күтiмiне арналған заттар (дәрiлiктерден басқа)</t>
  </si>
  <si>
    <t>Жуғыш заттары</t>
  </si>
  <si>
    <t>Машинамен немесе қолмен тоқылған трикотаж майкiлер, жеңi бар фуфайкiлер және өзге де iштен киетiн фуфайкiлер </t>
  </si>
  <si>
    <t>Резеңкеден, пластмассадан, табиғи немесе композициялық теріден жасалған ұлтанды және сырты табиғи былғарыдан жасалған аяқ киім </t>
  </si>
  <si>
    <t>Металл конструкциялар</t>
  </si>
  <si>
    <t>Есептеу машиналары және олардың блоктары; баска жерде аталмаған және енгізілмеген магниттік немесе оптикалық санағыш құрылғылар, деректерді кодталған нысандағы акпарат тасымалдағыштарына және осыған ұқсас акпаратты өңдеуге арналған машиналарға тасымалдау</t>
  </si>
  <si>
    <t>Шикiлерден басқа, мұнай және битуминозды жыныстардан алынған  мұнай өнiмдерi; басқа жерде аталмаған немесе енгiзiлмеген, құрамында 70 мас.%-дан немесе одан да астам мұнай немесе мұнай өнiмдерi бар, битуминоздық жыныстардан алынған</t>
  </si>
  <si>
    <t>Жұп</t>
  </si>
  <si>
    <t>15-топ</t>
  </si>
  <si>
    <t>17-топ</t>
  </si>
  <si>
    <t>19-топ</t>
  </si>
  <si>
    <t>39-топ</t>
  </si>
  <si>
    <t>Алматы қаласының Еуразиялық экономикалық одаққа мүше мемлекеттермен тауарлардың өзара саудасы туралы</t>
  </si>
  <si>
    <t>2026 жыл</t>
  </si>
  <si>
    <t xml:space="preserve">өткен жылғы тиісті  кезеңге, пайызбен                                           </t>
  </si>
  <si>
    <t>Жариялау күні: 15.07.2026</t>
  </si>
  <si>
    <t>Келесі жариялау күні: 17.08.2026</t>
  </si>
  <si>
    <t>2026 жылғы қаңтар-мамыр</t>
  </si>
  <si>
    <t>2026 жылғы қаңтар-мамыр айындағы*</t>
  </si>
  <si>
    <t>Статистикалық көрсеткіштің коды</t>
  </si>
  <si>
    <t>Статистикалық көрсеткіштің анықтамасы</t>
  </si>
  <si>
    <t xml:space="preserve">Өлшем бірліктер мемлекетаралық жіктеуіші </t>
  </si>
  <si>
    <t>Есептеу әдістемесі</t>
  </si>
  <si>
    <t>Әдістемелік түсініктемелер</t>
  </si>
  <si>
    <t>https://stat.gov.kz/ru/methodology/29/</t>
  </si>
  <si>
    <t>Көрсеткіштің дереккөзі</t>
  </si>
  <si>
    <t>Жіктеуішілер</t>
  </si>
  <si>
    <t>https://stat.gov.kz/ru/classifiers/statistical/20/</t>
  </si>
  <si>
    <t>Ескертпе</t>
  </si>
  <si>
    <t>Байланысты жарияланымдар</t>
  </si>
  <si>
    <t>Шартты белгілер</t>
  </si>
  <si>
    <t>«-»  құбылыс жоқ
«0,0» – болмашы шама
«х» – деректер құпия
«...» – деректер жоқ
Жекелеген жағдайларда қорытынды мен қосылғыштар сомасы арасындағы шамалы айырмашылықтар деректерді дөңгелектеумен түсіндіріледі.</t>
  </si>
  <si>
    <t>Жауапты құрылымдық бөлімше</t>
  </si>
  <si>
    <t>Жауапты орындаушы</t>
  </si>
  <si>
    <t>Байланыс телефоны</t>
  </si>
  <si>
    <t>Электрондық почта</t>
  </si>
  <si>
    <t>Бірыңғай байланыс орталығы</t>
  </si>
  <si>
    <t>Деректерді пайдалану тураплы</t>
  </si>
  <si>
    <t>https://stat.gov.kz/ru/description/</t>
  </si>
  <si>
    <t>Қожақов Төремұрат Асетуллаұлы</t>
  </si>
  <si>
    <t>+7 727 3752209</t>
  </si>
  <si>
    <t>ta.kozhakov@aspire.gov.kz</t>
  </si>
  <si>
    <t>қаңтар-мамыр</t>
  </si>
  <si>
    <t>соның ішінде мамыр</t>
  </si>
  <si>
    <t>2026 жылғы қаңтар-мамыр 2025 жылғы қаңтар-мамырға пайызбен</t>
  </si>
  <si>
    <t>-</t>
  </si>
  <si>
    <t>Метадеректер</t>
  </si>
  <si>
    <t>312101, 312103, 312104</t>
  </si>
  <si>
    <t xml:space="preserve">https://stat.gov.kz/ru/classifiers/statistical/23/ </t>
  </si>
  <si>
    <t>мың АҚШ доллары, тонна, қосымша өлшем бірліктер</t>
  </si>
  <si>
    <t>Еуразиялық экономикалық одаққа мүше мемлекеттердің тауарларымен өзара сауда статистикасын жүргізу әдістемесі 2018 жылғы 25 желтоқсандағы № 210 Еуразиялық экономикалық комиссия Алқа Шешімімен бекітілген</t>
  </si>
  <si>
    <t>https://stat.gov.kz/api/iblock/element/346672/file/ru/</t>
  </si>
  <si>
    <t>© Қазақстан Республикасы Стратегиялық жоспарлау және реформалар агенттігінің Ұлттық статистика бюросы</t>
  </si>
  <si>
    <t>Негізгі ақпарат көздері болып Еуразиялық экономикалық одаққа (ЕАЭО) мүше мемлекеттермен өзара тауар айналымы туралы 1-ТС статистикалық есептілігінің деректері табылады.</t>
  </si>
  <si>
    <t>8 серия. Өзара сауда статистикасы</t>
  </si>
  <si>
    <t>Сауда статистикасы басқармасы</t>
  </si>
  <si>
    <t>050008, Алматы қаласы, Абай даңғылы, 125</t>
  </si>
  <si>
    <t>Департаменттің мекенжайы</t>
  </si>
  <si>
    <t>№12-14/342-ВН</t>
  </si>
  <si>
    <t>2026 жылғы  15 шілдедегі</t>
  </si>
</sst>
</file>

<file path=xl/styles.xml><?xml version="1.0" encoding="utf-8"?>
<styleSheet xmlns="http://schemas.openxmlformats.org/spreadsheetml/2006/main">
  <numFmts count="5">
    <numFmt numFmtId="164" formatCode="_-* #,##0.00\ _₽_-;\-* #,##0.00\ _₽_-;_-* &quot;-&quot;??\ _₽_-;_-@_-"/>
    <numFmt numFmtId="165" formatCode="#,##0.0"/>
    <numFmt numFmtId="166" formatCode="###\ ###\ ###\ ###\ ##0"/>
    <numFmt numFmtId="167" formatCode="0.0"/>
    <numFmt numFmtId="168" formatCode="_-* #,##0.0\ _₽_-;\-* #,##0.0\ _₽_-;_-* &quot;-&quot;??\ _₽_-;_-@_-"/>
  </numFmts>
  <fonts count="4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MS Sans Serif"/>
      <family val="2"/>
      <charset val="204"/>
    </font>
    <font>
      <sz val="8"/>
      <color indexed="8"/>
      <name val="Calibri"/>
      <family val="2"/>
      <charset val="204"/>
    </font>
    <font>
      <i/>
      <sz val="8"/>
      <name val="Calibri"/>
      <family val="2"/>
      <charset val="204"/>
    </font>
    <font>
      <sz val="9"/>
      <name val="Calibri"/>
      <family val="2"/>
      <charset val="204"/>
    </font>
    <font>
      <b/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0"/>
      <name val="Calibri"/>
      <family val="2"/>
      <charset val="204"/>
    </font>
    <font>
      <sz val="14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20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sz val="12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Roboto"/>
      <charset val="204"/>
    </font>
    <font>
      <u/>
      <sz val="10"/>
      <color indexed="12"/>
      <name val="Roboto"/>
      <charset val="204"/>
    </font>
    <font>
      <b/>
      <sz val="10"/>
      <name val="Roboto"/>
      <charset val="204"/>
    </font>
    <font>
      <b/>
      <sz val="10"/>
      <name val="Calibri"/>
      <family val="2"/>
      <charset val="204"/>
    </font>
    <font>
      <b/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4" fontId="28" fillId="16" borderId="1" applyNumberFormat="0" applyProtection="0">
      <alignment vertical="center"/>
    </xf>
    <xf numFmtId="4" fontId="29" fillId="17" borderId="1" applyNumberFormat="0" applyProtection="0">
      <alignment vertical="center"/>
    </xf>
    <xf numFmtId="4" fontId="28" fillId="17" borderId="1" applyNumberFormat="0" applyProtection="0">
      <alignment horizontal="left" vertical="center" indent="1"/>
    </xf>
    <xf numFmtId="0" fontId="28" fillId="17" borderId="1" applyNumberFormat="0" applyProtection="0">
      <alignment horizontal="left" vertical="top" indent="1"/>
    </xf>
    <xf numFmtId="4" fontId="28" fillId="18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0" fillId="9" borderId="1" applyNumberFormat="0" applyProtection="0">
      <alignment horizontal="right" vertical="center"/>
    </xf>
    <xf numFmtId="4" fontId="30" fillId="19" borderId="1" applyNumberFormat="0" applyProtection="0">
      <alignment horizontal="right" vertical="center"/>
    </xf>
    <xf numFmtId="4" fontId="30" fillId="11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0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2" borderId="1" applyNumberFormat="0" applyProtection="0">
      <alignment horizontal="right" vertical="center"/>
    </xf>
    <xf numFmtId="4" fontId="30" fillId="10" borderId="1" applyNumberFormat="0" applyProtection="0">
      <alignment horizontal="right" vertical="center"/>
    </xf>
    <xf numFmtId="4" fontId="28" fillId="23" borderId="2" applyNumberFormat="0" applyProtection="0">
      <alignment horizontal="left" vertical="center" indent="1"/>
    </xf>
    <xf numFmtId="4" fontId="30" fillId="24" borderId="0" applyNumberFormat="0" applyProtection="0">
      <alignment horizontal="left" vertical="center" indent="1"/>
    </xf>
    <xf numFmtId="4" fontId="31" fillId="25" borderId="0" applyNumberFormat="0" applyProtection="0">
      <alignment horizontal="left" vertical="center" indent="1"/>
    </xf>
    <xf numFmtId="4" fontId="30" fillId="26" borderId="1" applyNumberFormat="0" applyProtection="0">
      <alignment horizontal="right" vertical="center"/>
    </xf>
    <xf numFmtId="4" fontId="32" fillId="24" borderId="0" applyNumberFormat="0" applyProtection="0">
      <alignment horizontal="left" vertical="center" indent="1"/>
    </xf>
    <xf numFmtId="4" fontId="32" fillId="18" borderId="0" applyNumberFormat="0" applyProtection="0">
      <alignment horizontal="left" vertical="center" indent="1"/>
    </xf>
    <xf numFmtId="0" fontId="33" fillId="25" borderId="1" applyNumberFormat="0" applyProtection="0">
      <alignment horizontal="left" vertical="center" indent="1"/>
    </xf>
    <xf numFmtId="0" fontId="33" fillId="25" borderId="1" applyNumberFormat="0" applyProtection="0">
      <alignment horizontal="left" vertical="top" indent="1"/>
    </xf>
    <xf numFmtId="0" fontId="33" fillId="18" borderId="1" applyNumberFormat="0" applyProtection="0">
      <alignment horizontal="left" vertical="center" indent="1"/>
    </xf>
    <xf numFmtId="0" fontId="33" fillId="18" borderId="1" applyNumberFormat="0" applyProtection="0">
      <alignment horizontal="left" vertical="top" indent="1"/>
    </xf>
    <xf numFmtId="0" fontId="33" fillId="27" borderId="1" applyNumberFormat="0" applyProtection="0">
      <alignment horizontal="left" vertical="center" indent="1"/>
    </xf>
    <xf numFmtId="0" fontId="33" fillId="27" borderId="1" applyNumberFormat="0" applyProtection="0">
      <alignment horizontal="left" vertical="top" indent="1"/>
    </xf>
    <xf numFmtId="0" fontId="33" fillId="28" borderId="1" applyNumberFormat="0" applyProtection="0">
      <alignment horizontal="left" vertical="center" indent="1"/>
    </xf>
    <xf numFmtId="0" fontId="33" fillId="28" borderId="1" applyNumberFormat="0" applyProtection="0">
      <alignment horizontal="left" vertical="top" indent="1"/>
    </xf>
    <xf numFmtId="4" fontId="30" fillId="29" borderId="1" applyNumberFormat="0" applyProtection="0">
      <alignment vertical="center"/>
    </xf>
    <xf numFmtId="4" fontId="34" fillId="29" borderId="1" applyNumberFormat="0" applyProtection="0">
      <alignment vertical="center"/>
    </xf>
    <xf numFmtId="4" fontId="30" fillId="29" borderId="1" applyNumberFormat="0" applyProtection="0">
      <alignment horizontal="left" vertical="center" indent="1"/>
    </xf>
    <xf numFmtId="0" fontId="30" fillId="29" borderId="1" applyNumberFormat="0" applyProtection="0">
      <alignment horizontal="left" vertical="top" indent="1"/>
    </xf>
    <xf numFmtId="4" fontId="30" fillId="24" borderId="1" applyNumberFormat="0" applyProtection="0">
      <alignment horizontal="right" vertical="center"/>
    </xf>
    <xf numFmtId="4" fontId="34" fillId="24" borderId="1" applyNumberFormat="0" applyProtection="0">
      <alignment horizontal="right" vertical="center"/>
    </xf>
    <xf numFmtId="4" fontId="30" fillId="26" borderId="1" applyNumberFormat="0" applyProtection="0">
      <alignment horizontal="left" vertical="center" indent="1"/>
    </xf>
    <xf numFmtId="0" fontId="30" fillId="18" borderId="1" applyNumberFormat="0" applyProtection="0">
      <alignment horizontal="left" vertical="top" indent="1"/>
    </xf>
    <xf numFmtId="4" fontId="35" fillId="30" borderId="0" applyNumberFormat="0" applyProtection="0">
      <alignment horizontal="left" vertical="center" indent="1"/>
    </xf>
    <xf numFmtId="4" fontId="36" fillId="24" borderId="1" applyNumberFormat="0" applyProtection="0">
      <alignment horizontal="right"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164" fontId="10" fillId="0" borderId="0" applyFont="0" applyFill="0" applyBorder="0" applyAlignment="0" applyProtection="0"/>
    <xf numFmtId="0" fontId="2" fillId="0" borderId="0"/>
  </cellStyleXfs>
  <cellXfs count="173">
    <xf numFmtId="0" fontId="0" fillId="0" borderId="0" xfId="0"/>
    <xf numFmtId="0" fontId="11" fillId="0" borderId="0" xfId="58" applyFont="1" applyFill="1"/>
    <xf numFmtId="0" fontId="2" fillId="0" borderId="0" xfId="58"/>
    <xf numFmtId="0" fontId="4" fillId="0" borderId="0" xfId="58" applyFont="1"/>
    <xf numFmtId="0" fontId="3" fillId="0" borderId="0" xfId="58" applyFont="1" applyFill="1" applyAlignment="1">
      <alignment wrapText="1"/>
    </xf>
    <xf numFmtId="0" fontId="4" fillId="0" borderId="0" xfId="58" applyFont="1" applyFill="1" applyAlignment="1">
      <alignment wrapText="1"/>
    </xf>
    <xf numFmtId="0" fontId="12" fillId="0" borderId="0" xfId="0" applyFont="1"/>
    <xf numFmtId="0" fontId="3" fillId="0" borderId="0" xfId="58" applyFont="1" applyFill="1" applyAlignment="1">
      <alignment horizontal="center" vertical="top" wrapText="1"/>
    </xf>
    <xf numFmtId="0" fontId="3" fillId="0" borderId="0" xfId="58" applyFont="1" applyFill="1" applyAlignment="1">
      <alignment vertical="top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8" fillId="0" borderId="0" xfId="58" applyFont="1"/>
    <xf numFmtId="0" fontId="7" fillId="0" borderId="0" xfId="58" applyFont="1" applyFill="1"/>
    <xf numFmtId="167" fontId="7" fillId="0" borderId="0" xfId="58" applyNumberFormat="1" applyFont="1" applyFill="1"/>
    <xf numFmtId="165" fontId="3" fillId="0" borderId="0" xfId="0" applyNumberFormat="1" applyFont="1" applyFill="1" applyAlignment="1">
      <alignment horizontal="right" vertical="center" wrapText="1"/>
    </xf>
    <xf numFmtId="0" fontId="8" fillId="0" borderId="0" xfId="0" applyFont="1"/>
    <xf numFmtId="0" fontId="4" fillId="0" borderId="0" xfId="0" applyFont="1"/>
    <xf numFmtId="0" fontId="4" fillId="0" borderId="0" xfId="58" applyFont="1" applyAlignment="1">
      <alignment horizontal="center" vertical="center"/>
    </xf>
    <xf numFmtId="0" fontId="4" fillId="0" borderId="0" xfId="58" applyFont="1" applyAlignment="1">
      <alignment horizontal="center"/>
    </xf>
    <xf numFmtId="165" fontId="9" fillId="0" borderId="0" xfId="0" applyNumberFormat="1" applyFont="1" applyFill="1" applyAlignment="1">
      <alignment horizontal="right" vertical="center" wrapText="1"/>
    </xf>
    <xf numFmtId="0" fontId="13" fillId="0" borderId="0" xfId="58" applyFont="1" applyFill="1" applyBorder="1" applyAlignment="1">
      <alignment horizontal="center" wrapText="1"/>
    </xf>
    <xf numFmtId="0" fontId="13" fillId="0" borderId="0" xfId="58" applyFont="1" applyFill="1" applyBorder="1" applyAlignment="1">
      <alignment horizontal="center"/>
    </xf>
    <xf numFmtId="0" fontId="3" fillId="0" borderId="0" xfId="58" applyFont="1" applyFill="1" applyBorder="1"/>
    <xf numFmtId="0" fontId="3" fillId="0" borderId="0" xfId="58" applyFont="1" applyFill="1"/>
    <xf numFmtId="165" fontId="14" fillId="0" borderId="0" xfId="0" applyNumberFormat="1" applyFont="1" applyFill="1" applyAlignment="1">
      <alignment wrapText="1"/>
    </xf>
    <xf numFmtId="0" fontId="6" fillId="0" borderId="0" xfId="0" applyFont="1"/>
    <xf numFmtId="165" fontId="3" fillId="0" borderId="0" xfId="58" applyNumberFormat="1" applyFont="1" applyFill="1"/>
    <xf numFmtId="165" fontId="11" fillId="0" borderId="0" xfId="58" applyNumberFormat="1" applyFont="1" applyFill="1"/>
    <xf numFmtId="0" fontId="19" fillId="0" borderId="0" xfId="0" applyFont="1" applyAlignment="1">
      <alignment horizontal="left"/>
    </xf>
    <xf numFmtId="0" fontId="19" fillId="0" borderId="0" xfId="0" applyFont="1"/>
    <xf numFmtId="0" fontId="17" fillId="0" borderId="0" xfId="58" applyFont="1" applyFill="1"/>
    <xf numFmtId="49" fontId="17" fillId="0" borderId="3" xfId="58" applyNumberFormat="1" applyFont="1" applyFill="1" applyBorder="1" applyAlignment="1">
      <alignment vertical="center" wrapText="1"/>
    </xf>
    <xf numFmtId="49" fontId="17" fillId="0" borderId="0" xfId="58" applyNumberFormat="1" applyFont="1" applyFill="1" applyBorder="1" applyAlignment="1">
      <alignment vertical="center" wrapText="1"/>
    </xf>
    <xf numFmtId="49" fontId="17" fillId="0" borderId="0" xfId="58" applyNumberFormat="1" applyFont="1" applyFill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left" wrapText="1"/>
    </xf>
    <xf numFmtId="0" fontId="17" fillId="0" borderId="0" xfId="58" applyFont="1" applyFill="1" applyBorder="1"/>
    <xf numFmtId="0" fontId="22" fillId="0" borderId="0" xfId="58" applyFont="1" applyFill="1" applyAlignment="1">
      <alignment horizontal="left" vertical="top"/>
    </xf>
    <xf numFmtId="2" fontId="22" fillId="0" borderId="0" xfId="58" applyNumberFormat="1" applyFont="1" applyFill="1" applyAlignment="1">
      <alignment vertical="top" wrapText="1"/>
    </xf>
    <xf numFmtId="165" fontId="22" fillId="0" borderId="0" xfId="58" applyNumberFormat="1" applyFont="1" applyFill="1" applyAlignment="1">
      <alignment horizontal="left" vertical="top" wrapText="1"/>
    </xf>
    <xf numFmtId="0" fontId="22" fillId="0" borderId="0" xfId="58" applyFont="1" applyFill="1"/>
    <xf numFmtId="167" fontId="22" fillId="0" borderId="0" xfId="58" applyNumberFormat="1" applyFont="1" applyFill="1"/>
    <xf numFmtId="165" fontId="21" fillId="0" borderId="0" xfId="0" applyNumberFormat="1" applyFont="1" applyFill="1" applyAlignment="1">
      <alignment horizontal="right" vertical="center" wrapText="1"/>
    </xf>
    <xf numFmtId="0" fontId="17" fillId="0" borderId="4" xfId="58" applyFont="1" applyFill="1" applyBorder="1" applyAlignment="1">
      <alignment horizontal="center" vertical="center" wrapText="1"/>
    </xf>
    <xf numFmtId="0" fontId="17" fillId="0" borderId="5" xfId="58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0" fontId="17" fillId="0" borderId="0" xfId="58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49" fontId="23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25" fillId="0" borderId="0" xfId="0" applyFont="1"/>
    <xf numFmtId="0" fontId="25" fillId="0" borderId="0" xfId="0" applyFont="1" applyAlignment="1"/>
    <xf numFmtId="0" fontId="16" fillId="0" borderId="0" xfId="58" applyNumberFormat="1" applyFont="1" applyFill="1" applyBorder="1" applyAlignment="1" applyProtection="1"/>
    <xf numFmtId="0" fontId="26" fillId="0" borderId="0" xfId="58" applyFont="1" applyAlignment="1">
      <alignment horizontal="center" vertical="center"/>
    </xf>
    <xf numFmtId="0" fontId="26" fillId="0" borderId="0" xfId="58" applyFont="1"/>
    <xf numFmtId="0" fontId="16" fillId="0" borderId="0" xfId="58" applyNumberFormat="1" applyFont="1" applyFill="1" applyBorder="1" applyAlignment="1" applyProtection="1">
      <alignment vertical="top" wrapText="1"/>
    </xf>
    <xf numFmtId="0" fontId="19" fillId="0" borderId="0" xfId="0" applyFont="1" applyAlignment="1">
      <alignment vertical="top" wrapText="1"/>
    </xf>
    <xf numFmtId="0" fontId="37" fillId="0" borderId="0" xfId="0" applyFont="1"/>
    <xf numFmtId="3" fontId="37" fillId="0" borderId="0" xfId="0" applyNumberFormat="1" applyFont="1"/>
    <xf numFmtId="166" fontId="37" fillId="0" borderId="0" xfId="0" applyNumberFormat="1" applyFont="1" applyAlignment="1">
      <alignment horizontal="right"/>
    </xf>
    <xf numFmtId="0" fontId="19" fillId="0" borderId="0" xfId="0" applyFont="1" applyFill="1" applyBorder="1" applyAlignment="1">
      <alignment horizontal="center"/>
    </xf>
    <xf numFmtId="165" fontId="39" fillId="0" borderId="0" xfId="0" applyNumberFormat="1" applyFont="1" applyFill="1" applyAlignment="1">
      <alignment horizontal="right" vertical="center" wrapText="1"/>
    </xf>
    <xf numFmtId="0" fontId="6" fillId="0" borderId="0" xfId="0" applyFont="1" applyFill="1"/>
    <xf numFmtId="165" fontId="1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Border="1"/>
    <xf numFmtId="0" fontId="12" fillId="0" borderId="0" xfId="0" applyFont="1" applyFill="1"/>
    <xf numFmtId="165" fontId="39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167" fontId="11" fillId="0" borderId="0" xfId="58" applyNumberFormat="1" applyFont="1" applyFill="1"/>
    <xf numFmtId="0" fontId="4" fillId="0" borderId="0" xfId="58" applyFont="1" applyFill="1" applyAlignment="1">
      <alignment horizontal="left" wrapText="1"/>
    </xf>
    <xf numFmtId="0" fontId="3" fillId="0" borderId="0" xfId="58" applyFont="1" applyFill="1" applyAlignment="1">
      <alignment horizontal="left"/>
    </xf>
    <xf numFmtId="0" fontId="3" fillId="0" borderId="0" xfId="58" applyFont="1" applyFill="1" applyBorder="1" applyAlignment="1">
      <alignment horizontal="left"/>
    </xf>
    <xf numFmtId="165" fontId="22" fillId="0" borderId="0" xfId="58" applyNumberFormat="1" applyFont="1" applyFill="1"/>
    <xf numFmtId="165" fontId="17" fillId="0" borderId="0" xfId="0" applyNumberFormat="1" applyFont="1" applyFill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 wrapText="1"/>
    </xf>
    <xf numFmtId="165" fontId="17" fillId="0" borderId="0" xfId="0" applyNumberFormat="1" applyFont="1" applyFill="1" applyBorder="1" applyAlignment="1">
      <alignment horizontal="right" vertical="center" wrapText="1"/>
    </xf>
    <xf numFmtId="49" fontId="17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center" wrapText="1"/>
    </xf>
    <xf numFmtId="49" fontId="23" fillId="0" borderId="0" xfId="0" applyNumberFormat="1" applyFont="1" applyFill="1" applyAlignment="1">
      <alignment horizontal="left" vertical="center" wrapText="1"/>
    </xf>
    <xf numFmtId="165" fontId="21" fillId="0" borderId="0" xfId="0" applyNumberFormat="1" applyFont="1" applyAlignment="1">
      <alignment horizontal="right" vertical="center" wrapText="1"/>
    </xf>
    <xf numFmtId="167" fontId="3" fillId="0" borderId="0" xfId="58" applyNumberFormat="1" applyFont="1" applyFill="1"/>
    <xf numFmtId="49" fontId="17" fillId="0" borderId="3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 vertical="top"/>
    </xf>
    <xf numFmtId="49" fontId="17" fillId="0" borderId="7" xfId="58" applyNumberFormat="1" applyFont="1" applyFill="1" applyBorder="1" applyAlignment="1">
      <alignment horizontal="center" vertical="center" wrapText="1"/>
    </xf>
    <xf numFmtId="49" fontId="17" fillId="0" borderId="0" xfId="58" applyNumberFormat="1" applyFont="1" applyFill="1" applyBorder="1" applyAlignment="1">
      <alignment horizontal="center" vertical="center" wrapText="1"/>
    </xf>
    <xf numFmtId="49" fontId="17" fillId="0" borderId="8" xfId="58" applyNumberFormat="1" applyFont="1" applyFill="1" applyBorder="1" applyAlignment="1">
      <alignment horizontal="center" vertical="center" wrapText="1"/>
    </xf>
    <xf numFmtId="0" fontId="17" fillId="0" borderId="3" xfId="58" applyFont="1" applyFill="1" applyBorder="1"/>
    <xf numFmtId="165" fontId="17" fillId="0" borderId="3" xfId="0" applyNumberFormat="1" applyFont="1" applyFill="1" applyBorder="1" applyAlignment="1">
      <alignment horizontal="right" vertical="center" wrapText="1"/>
    </xf>
    <xf numFmtId="168" fontId="13" fillId="0" borderId="0" xfId="60" applyNumberFormat="1" applyFont="1" applyFill="1" applyBorder="1" applyAlignment="1">
      <alignment horizontal="center" wrapText="1"/>
    </xf>
    <xf numFmtId="168" fontId="17" fillId="0" borderId="4" xfId="60" applyNumberFormat="1" applyFont="1" applyFill="1" applyBorder="1" applyAlignment="1">
      <alignment horizontal="center" vertical="center" wrapText="1"/>
    </xf>
    <xf numFmtId="168" fontId="17" fillId="0" borderId="5" xfId="60" applyNumberFormat="1" applyFont="1" applyFill="1" applyBorder="1" applyAlignment="1">
      <alignment horizontal="center" vertical="center" wrapText="1"/>
    </xf>
    <xf numFmtId="168" fontId="3" fillId="0" borderId="0" xfId="60" applyNumberFormat="1" applyFont="1" applyFill="1" applyAlignment="1">
      <alignment wrapText="1"/>
    </xf>
    <xf numFmtId="165" fontId="0" fillId="0" borderId="0" xfId="0" applyNumberFormat="1"/>
    <xf numFmtId="9" fontId="41" fillId="0" borderId="0" xfId="0" applyNumberFormat="1" applyFont="1" applyFill="1"/>
    <xf numFmtId="165" fontId="0" fillId="0" borderId="0" xfId="0" applyNumberFormat="1" applyFill="1"/>
    <xf numFmtId="165" fontId="41" fillId="0" borderId="0" xfId="0" applyNumberFormat="1" applyFont="1" applyFill="1"/>
    <xf numFmtId="165" fontId="17" fillId="0" borderId="6" xfId="0" applyNumberFormat="1" applyFont="1" applyFill="1" applyBorder="1" applyAlignment="1">
      <alignment horizontal="right" vertical="center" wrapText="1"/>
    </xf>
    <xf numFmtId="49" fontId="39" fillId="0" borderId="0" xfId="0" applyNumberFormat="1" applyFont="1" applyFill="1" applyAlignment="1">
      <alignment horizontal="left" vertical="center" wrapText="1"/>
    </xf>
    <xf numFmtId="49" fontId="16" fillId="0" borderId="0" xfId="0" applyNumberFormat="1" applyFont="1" applyFill="1" applyAlignment="1">
      <alignment horizontal="left" vertical="center" wrapText="1"/>
    </xf>
    <xf numFmtId="165" fontId="43" fillId="0" borderId="0" xfId="0" applyNumberFormat="1" applyFont="1" applyFill="1" applyAlignment="1">
      <alignment horizontal="right" vertical="center" wrapText="1"/>
    </xf>
    <xf numFmtId="165" fontId="43" fillId="0" borderId="3" xfId="0" applyNumberFormat="1" applyFont="1" applyFill="1" applyBorder="1" applyAlignment="1">
      <alignment horizontal="right" vertical="center" wrapText="1"/>
    </xf>
    <xf numFmtId="165" fontId="17" fillId="0" borderId="0" xfId="0" applyNumberFormat="1" applyFont="1" applyBorder="1" applyAlignment="1">
      <alignment horizontal="right" vertical="center" wrapText="1"/>
    </xf>
    <xf numFmtId="165" fontId="17" fillId="0" borderId="3" xfId="0" applyNumberFormat="1" applyFont="1" applyBorder="1" applyAlignment="1">
      <alignment horizontal="right" vertical="center" wrapText="1"/>
    </xf>
    <xf numFmtId="0" fontId="17" fillId="0" borderId="0" xfId="59" applyNumberFormat="1" applyFont="1" applyFill="1" applyBorder="1" applyAlignment="1" applyProtection="1">
      <alignment vertical="top" wrapText="1"/>
    </xf>
    <xf numFmtId="0" fontId="44" fillId="0" borderId="0" xfId="59" applyNumberFormat="1" applyFont="1" applyFill="1" applyBorder="1" applyAlignment="1" applyProtection="1">
      <alignment vertical="top" wrapText="1"/>
    </xf>
    <xf numFmtId="0" fontId="15" fillId="0" borderId="0" xfId="59" applyNumberFormat="1" applyFont="1" applyFill="1" applyBorder="1" applyAlignment="1" applyProtection="1">
      <alignment horizontal="left" vertical="top" wrapText="1"/>
    </xf>
    <xf numFmtId="0" fontId="24" fillId="0" borderId="0" xfId="59" applyNumberFormat="1" applyFont="1" applyFill="1" applyBorder="1" applyAlignment="1" applyProtection="1">
      <alignment horizontal="right" vertical="top" wrapText="1"/>
    </xf>
    <xf numFmtId="0" fontId="37" fillId="0" borderId="0" xfId="59" applyNumberFormat="1" applyFont="1" applyFill="1" applyBorder="1" applyAlignment="1" applyProtection="1"/>
    <xf numFmtId="0" fontId="18" fillId="0" borderId="0" xfId="59" applyNumberFormat="1" applyFont="1" applyFill="1" applyBorder="1" applyAlignment="1" applyProtection="1">
      <alignment vertical="top" wrapText="1"/>
    </xf>
    <xf numFmtId="0" fontId="16" fillId="0" borderId="0" xfId="59" applyNumberFormat="1" applyFont="1" applyFill="1" applyBorder="1" applyAlignment="1" applyProtection="1"/>
    <xf numFmtId="0" fontId="16" fillId="0" borderId="0" xfId="0" applyFont="1" applyFill="1"/>
    <xf numFmtId="0" fontId="16" fillId="0" borderId="0" xfId="0" applyFont="1" applyFill="1" applyAlignment="1">
      <alignment vertical="top" wrapText="1"/>
    </xf>
    <xf numFmtId="0" fontId="16" fillId="0" borderId="0" xfId="0" applyFont="1" applyFill="1" applyAlignment="1"/>
    <xf numFmtId="0" fontId="15" fillId="0" borderId="0" xfId="0" applyFont="1" applyFill="1" applyBorder="1" applyAlignment="1"/>
    <xf numFmtId="0" fontId="0" fillId="0" borderId="0" xfId="0" applyFill="1"/>
    <xf numFmtId="0" fontId="8" fillId="0" borderId="0" xfId="0" applyFont="1" applyFill="1"/>
    <xf numFmtId="0" fontId="38" fillId="0" borderId="0" xfId="57" applyNumberFormat="1" applyFont="1" applyFill="1" applyBorder="1" applyAlignment="1" applyProtection="1">
      <alignment horizontal="left" wrapText="1"/>
    </xf>
    <xf numFmtId="0" fontId="38" fillId="0" borderId="0" xfId="57" applyNumberFormat="1" applyFont="1" applyFill="1" applyBorder="1" applyAlignment="1" applyProtection="1">
      <alignment horizontal="left"/>
    </xf>
    <xf numFmtId="0" fontId="39" fillId="0" borderId="0" xfId="0" applyFont="1" applyAlignment="1">
      <alignment horizontal="center"/>
    </xf>
    <xf numFmtId="0" fontId="39" fillId="0" borderId="4" xfId="59" applyFont="1" applyBorder="1" applyAlignment="1">
      <alignment horizontal="left" vertical="top"/>
    </xf>
    <xf numFmtId="0" fontId="45" fillId="0" borderId="4" xfId="61" applyFont="1" applyBorder="1" applyAlignment="1">
      <alignment horizontal="left" vertical="top" wrapText="1"/>
    </xf>
    <xf numFmtId="0" fontId="39" fillId="0" borderId="4" xfId="59" applyFont="1" applyBorder="1" applyAlignment="1">
      <alignment horizontal="left" vertical="top" wrapText="1"/>
    </xf>
    <xf numFmtId="0" fontId="39" fillId="0" borderId="4" xfId="0" applyFont="1" applyBorder="1" applyAlignment="1">
      <alignment vertical="top"/>
    </xf>
    <xf numFmtId="0" fontId="16" fillId="0" borderId="4" xfId="0" applyFont="1" applyBorder="1" applyAlignment="1">
      <alignment horizontal="left" wrapText="1"/>
    </xf>
    <xf numFmtId="0" fontId="37" fillId="0" borderId="0" xfId="0" applyFont="1" applyAlignment="1">
      <alignment horizontal="center" wrapText="1"/>
    </xf>
    <xf numFmtId="0" fontId="39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16" fillId="0" borderId="0" xfId="0" applyFont="1" applyFill="1" applyBorder="1"/>
    <xf numFmtId="0" fontId="22" fillId="0" borderId="0" xfId="0" applyFont="1" applyFill="1"/>
    <xf numFmtId="0" fontId="46" fillId="0" borderId="4" xfId="57" applyFont="1" applyBorder="1" applyAlignment="1" applyProtection="1">
      <alignment horizontal="left" wrapText="1"/>
    </xf>
    <xf numFmtId="0" fontId="39" fillId="0" borderId="4" xfId="59" applyFont="1" applyBorder="1" applyAlignment="1">
      <alignment horizontal="left"/>
    </xf>
    <xf numFmtId="0" fontId="24" fillId="0" borderId="0" xfId="59" applyNumberFormat="1" applyFont="1" applyFill="1" applyBorder="1" applyAlignment="1" applyProtection="1">
      <alignment horizontal="left" vertical="center" wrapText="1"/>
    </xf>
    <xf numFmtId="0" fontId="24" fillId="0" borderId="0" xfId="59" applyNumberFormat="1" applyFont="1" applyFill="1" applyBorder="1" applyAlignment="1" applyProtection="1">
      <alignment horizontal="left" vertical="top" wrapText="1"/>
    </xf>
    <xf numFmtId="0" fontId="18" fillId="0" borderId="0" xfId="59" applyNumberFormat="1" applyFont="1" applyFill="1" applyBorder="1" applyAlignment="1" applyProtection="1">
      <alignment horizontal="left" vertical="top" wrapText="1"/>
    </xf>
    <xf numFmtId="0" fontId="15" fillId="0" borderId="0" xfId="58" applyNumberFormat="1" applyFont="1" applyFill="1" applyBorder="1" applyAlignment="1" applyProtection="1">
      <alignment horizontal="right" vertical="top" wrapText="1"/>
    </xf>
    <xf numFmtId="0" fontId="39" fillId="0" borderId="0" xfId="0" applyFont="1" applyBorder="1" applyAlignment="1">
      <alignment horizontal="left" wrapText="1"/>
    </xf>
    <xf numFmtId="2" fontId="39" fillId="0" borderId="0" xfId="58" applyNumberFormat="1" applyFont="1" applyFill="1" applyAlignment="1">
      <alignment horizontal="center" vertical="center" wrapText="1"/>
    </xf>
    <xf numFmtId="2" fontId="39" fillId="0" borderId="0" xfId="58" applyNumberFormat="1" applyFont="1" applyFill="1" applyBorder="1" applyAlignment="1">
      <alignment horizontal="center" vertical="center" wrapText="1"/>
    </xf>
    <xf numFmtId="2" fontId="40" fillId="0" borderId="0" xfId="58" applyNumberFormat="1" applyFont="1" applyFill="1" applyBorder="1" applyAlignment="1">
      <alignment horizontal="center" vertical="center" wrapText="1"/>
    </xf>
    <xf numFmtId="49" fontId="17" fillId="0" borderId="0" xfId="58" applyNumberFormat="1" applyFont="1" applyFill="1" applyBorder="1" applyAlignment="1">
      <alignment horizontal="right" vertical="center" wrapText="1"/>
    </xf>
    <xf numFmtId="49" fontId="17" fillId="0" borderId="6" xfId="58" applyNumberFormat="1" applyFont="1" applyFill="1" applyBorder="1" applyAlignment="1">
      <alignment horizontal="center" vertical="center" wrapText="1"/>
    </xf>
    <xf numFmtId="49" fontId="17" fillId="0" borderId="3" xfId="58" applyNumberFormat="1" applyFont="1" applyFill="1" applyBorder="1" applyAlignment="1">
      <alignment horizontal="center" vertical="center" wrapText="1"/>
    </xf>
    <xf numFmtId="49" fontId="17" fillId="0" borderId="4" xfId="58" applyNumberFormat="1" applyFont="1" applyFill="1" applyBorder="1" applyAlignment="1">
      <alignment horizontal="center" vertical="center" wrapText="1"/>
    </xf>
    <xf numFmtId="49" fontId="17" fillId="0" borderId="9" xfId="58" applyNumberFormat="1" applyFont="1" applyFill="1" applyBorder="1" applyAlignment="1">
      <alignment horizontal="center" vertical="center" wrapText="1"/>
    </xf>
    <xf numFmtId="0" fontId="22" fillId="0" borderId="6" xfId="58" applyFont="1" applyFill="1" applyBorder="1" applyAlignment="1">
      <alignment horizontal="left" wrapText="1"/>
    </xf>
    <xf numFmtId="0" fontId="17" fillId="0" borderId="4" xfId="58" applyFont="1" applyFill="1" applyBorder="1" applyAlignment="1">
      <alignment horizontal="center" vertical="center" wrapText="1"/>
    </xf>
    <xf numFmtId="0" fontId="17" fillId="0" borderId="10" xfId="58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0" fillId="0" borderId="0" xfId="0"/>
    <xf numFmtId="168" fontId="17" fillId="0" borderId="5" xfId="60" applyNumberFormat="1" applyFont="1" applyFill="1" applyBorder="1" applyAlignment="1">
      <alignment horizontal="center" vertical="center" wrapText="1"/>
    </xf>
    <xf numFmtId="168" fontId="17" fillId="0" borderId="10" xfId="60" applyNumberFormat="1" applyFont="1" applyFill="1" applyBorder="1" applyAlignment="1">
      <alignment horizontal="center" vertical="center" wrapText="1"/>
    </xf>
    <xf numFmtId="0" fontId="20" fillId="0" borderId="0" xfId="58" applyFont="1" applyFill="1" applyBorder="1" applyAlignment="1">
      <alignment horizontal="center" wrapText="1"/>
    </xf>
    <xf numFmtId="168" fontId="17" fillId="0" borderId="8" xfId="60" applyNumberFormat="1" applyFont="1" applyFill="1" applyBorder="1" applyAlignment="1">
      <alignment horizontal="center" vertical="center" wrapText="1"/>
    </xf>
    <xf numFmtId="168" fontId="17" fillId="0" borderId="6" xfId="60" applyNumberFormat="1" applyFont="1" applyFill="1" applyBorder="1" applyAlignment="1">
      <alignment horizontal="center" vertical="center" wrapText="1"/>
    </xf>
    <xf numFmtId="168" fontId="17" fillId="0" borderId="11" xfId="60" applyNumberFormat="1" applyFont="1" applyFill="1" applyBorder="1" applyAlignment="1">
      <alignment horizontal="center" vertical="center" wrapText="1"/>
    </xf>
    <xf numFmtId="168" fontId="17" fillId="0" borderId="3" xfId="60" applyNumberFormat="1" applyFont="1" applyFill="1" applyBorder="1" applyAlignment="1">
      <alignment horizontal="center" vertical="center" wrapText="1"/>
    </xf>
    <xf numFmtId="168" fontId="17" fillId="0" borderId="4" xfId="60" applyNumberFormat="1" applyFont="1" applyFill="1" applyBorder="1" applyAlignment="1">
      <alignment horizontal="center" vertical="center" wrapText="1"/>
    </xf>
    <xf numFmtId="168" fontId="17" fillId="0" borderId="4" xfId="60" applyNumberFormat="1" applyFont="1" applyFill="1" applyBorder="1" applyAlignment="1">
      <alignment horizontal="center" vertical="center"/>
    </xf>
    <xf numFmtId="0" fontId="20" fillId="0" borderId="0" xfId="58" applyFont="1" applyFill="1" applyBorder="1" applyAlignment="1">
      <alignment horizontal="center" vertical="center" wrapText="1" shrinkToFit="1"/>
    </xf>
    <xf numFmtId="0" fontId="20" fillId="0" borderId="0" xfId="58" applyFont="1" applyFill="1" applyBorder="1" applyAlignment="1">
      <alignment horizontal="center"/>
    </xf>
    <xf numFmtId="0" fontId="17" fillId="0" borderId="4" xfId="58" applyFont="1" applyFill="1" applyBorder="1" applyAlignment="1">
      <alignment horizontal="center" vertical="center"/>
    </xf>
    <xf numFmtId="0" fontId="17" fillId="0" borderId="8" xfId="58" applyFont="1" applyFill="1" applyBorder="1" applyAlignment="1">
      <alignment horizontal="center" vertical="center" wrapText="1"/>
    </xf>
    <xf numFmtId="0" fontId="17" fillId="0" borderId="6" xfId="58" applyFont="1" applyFill="1" applyBorder="1" applyAlignment="1">
      <alignment horizontal="center" vertical="center" wrapText="1"/>
    </xf>
    <xf numFmtId="0" fontId="17" fillId="0" borderId="11" xfId="58" applyFont="1" applyFill="1" applyBorder="1" applyAlignment="1">
      <alignment horizontal="center" vertical="center" wrapText="1"/>
    </xf>
    <xf numFmtId="0" fontId="17" fillId="0" borderId="3" xfId="58" applyFont="1" applyFill="1" applyBorder="1" applyAlignment="1">
      <alignment horizontal="center" vertical="center" wrapText="1"/>
    </xf>
    <xf numFmtId="0" fontId="22" fillId="0" borderId="0" xfId="58" applyFont="1" applyFill="1" applyBorder="1" applyAlignment="1">
      <alignment horizontal="left" wrapText="1"/>
    </xf>
    <xf numFmtId="0" fontId="17" fillId="0" borderId="5" xfId="58" applyFont="1" applyFill="1" applyBorder="1" applyAlignment="1">
      <alignment horizontal="center" vertical="center" wrapText="1"/>
    </xf>
  </cellXfs>
  <cellStyles count="6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SAPBEXaggData" xfId="19"/>
    <cellStyle name="SAPBEXaggDataEmph" xfId="20"/>
    <cellStyle name="SAPBEXaggItem" xfId="21"/>
    <cellStyle name="SAPBEXaggItemX" xfId="22"/>
    <cellStyle name="SAPBEXchaText" xfId="23"/>
    <cellStyle name="SAPBEXexcBad7" xfId="24"/>
    <cellStyle name="SAPBEXexcBad8" xfId="25"/>
    <cellStyle name="SAPBEXexcBad9" xfId="26"/>
    <cellStyle name="SAPBEXexcCritical4" xfId="27"/>
    <cellStyle name="SAPBEXexcCritical5" xfId="28"/>
    <cellStyle name="SAPBEXexcCritical6" xfId="29"/>
    <cellStyle name="SAPBEXexcGood1" xfId="30"/>
    <cellStyle name="SAPBEXexcGood2" xfId="31"/>
    <cellStyle name="SAPBEXexcGood3" xfId="32"/>
    <cellStyle name="SAPBEXfilterDrill" xfId="33"/>
    <cellStyle name="SAPBEXfilterItem" xfId="34"/>
    <cellStyle name="SAPBEXfilterText" xfId="35"/>
    <cellStyle name="SAPBEXformats" xfId="36"/>
    <cellStyle name="SAPBEXheaderItem" xfId="37"/>
    <cellStyle name="SAPBEXheaderText" xfId="38"/>
    <cellStyle name="SAPBEXHLevel0" xfId="39"/>
    <cellStyle name="SAPBEXHLevel0X" xfId="40"/>
    <cellStyle name="SAPBEXHLevel1" xfId="41"/>
    <cellStyle name="SAPBEXHLevel1X" xfId="42"/>
    <cellStyle name="SAPBEXHLevel2" xfId="43"/>
    <cellStyle name="SAPBEXHLevel2X" xfId="44"/>
    <cellStyle name="SAPBEXHLevel3" xfId="45"/>
    <cellStyle name="SAPBEXHLevel3X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Гиперссылка" xfId="57" builtinId="8"/>
    <cellStyle name="Обычный" xfId="0" builtinId="0"/>
    <cellStyle name="Обычный 2" xfId="58"/>
    <cellStyle name="Обычный 2 2" xfId="59"/>
    <cellStyle name="Обычный 2 3" xfId="61"/>
    <cellStyle name="Финансовый" xfId="60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457200</xdr:colOff>
      <xdr:row>4</xdr:row>
      <xdr:rowOff>19050</xdr:rowOff>
    </xdr:to>
    <xdr:pic>
      <xdr:nvPicPr>
        <xdr:cNvPr id="4" name="Рисунок 3" descr="C:\Users\a.naurzbekova\Desktop\Хат СП по измен. лого\Приложение\ЛОГО КАЗ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14800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3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stat.gov.kz/region/almaty/spreadsheets/" TargetMode="External"/><Relationship Id="rId1" Type="http://schemas.openxmlformats.org/officeDocument/2006/relationships/hyperlink" Target="https://stat.gov.kz/ru/classifiers/statistical/20/" TargetMode="External"/><Relationship Id="rId6" Type="http://schemas.openxmlformats.org/officeDocument/2006/relationships/hyperlink" Target="mailto:ta.kozhakov@aspire.gov.kz" TargetMode="External"/><Relationship Id="rId5" Type="http://schemas.openxmlformats.org/officeDocument/2006/relationships/hyperlink" Target="https://stat.gov.kz/ru/description/" TargetMode="External"/><Relationship Id="rId4" Type="http://schemas.openxmlformats.org/officeDocument/2006/relationships/hyperlink" Target="https://stat.gov.kz/ru/methodology/29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5"/>
  <sheetViews>
    <sheetView tabSelected="1" workbookViewId="0">
      <selection activeCell="A19" sqref="A19"/>
    </sheetView>
  </sheetViews>
  <sheetFormatPr defaultRowHeight="12.75"/>
  <cols>
    <col min="1" max="1" width="9.140625" style="17"/>
    <col min="2" max="2" width="18.28515625" style="17" customWidth="1"/>
    <col min="3" max="3" width="18.42578125" style="17" customWidth="1"/>
    <col min="4" max="4" width="9" style="17" customWidth="1"/>
    <col min="5" max="5" width="9.140625" style="17"/>
    <col min="6" max="6" width="22.7109375" style="17" customWidth="1"/>
    <col min="7" max="7" width="15.28515625" style="16" customWidth="1"/>
    <col min="8" max="16" width="9.140625" style="16"/>
    <col min="17" max="17" width="10.5703125" style="16" bestFit="1" customWidth="1"/>
    <col min="18" max="16384" width="9.140625" style="16"/>
  </cols>
  <sheetData>
    <row r="1" spans="1:16" s="62" customFormat="1" ht="22.35" customHeight="1">
      <c r="A1" s="53"/>
      <c r="B1" s="53"/>
      <c r="C1" s="53"/>
      <c r="D1" s="53"/>
      <c r="E1" s="53"/>
      <c r="F1" s="54"/>
      <c r="G1" s="140"/>
      <c r="H1" s="140"/>
      <c r="I1" s="140"/>
      <c r="J1" s="140"/>
      <c r="K1" s="140"/>
    </row>
    <row r="2" spans="1:16" s="62" customFormat="1" ht="24.6" customHeight="1">
      <c r="A2" s="54"/>
      <c r="B2" s="54"/>
      <c r="C2" s="54"/>
      <c r="D2" s="54"/>
      <c r="E2" s="54"/>
      <c r="F2" s="54"/>
      <c r="G2" s="140"/>
      <c r="H2" s="140"/>
      <c r="I2" s="140"/>
      <c r="J2" s="140"/>
      <c r="K2" s="140"/>
    </row>
    <row r="3" spans="1:16" s="62" customFormat="1" ht="27" customHeight="1">
      <c r="A3" s="55"/>
      <c r="B3" s="55"/>
      <c r="C3" s="55"/>
      <c r="D3" s="55"/>
      <c r="E3" s="55"/>
      <c r="F3" s="55"/>
      <c r="G3" s="63"/>
      <c r="H3" s="64"/>
    </row>
    <row r="4" spans="1:16" s="62" customFormat="1" ht="18" customHeight="1">
      <c r="A4" s="30"/>
      <c r="B4" s="30"/>
      <c r="C4" s="30"/>
      <c r="D4" s="30"/>
      <c r="E4" s="30"/>
      <c r="F4" s="55"/>
      <c r="G4" s="63"/>
      <c r="H4" s="64"/>
    </row>
    <row r="5" spans="1:16" s="62" customFormat="1" ht="5.25" customHeight="1">
      <c r="A5" s="60"/>
      <c r="B5" s="60"/>
      <c r="C5" s="60"/>
      <c r="D5" s="60"/>
      <c r="E5" s="60"/>
      <c r="F5" s="61"/>
      <c r="G5" s="63"/>
      <c r="H5" s="64"/>
    </row>
    <row r="6" spans="1:16" s="54" customFormat="1" ht="11.25" customHeight="1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6"/>
      <c r="P6" s="116"/>
    </row>
    <row r="7" spans="1:16" s="54" customFormat="1" ht="11.25" customHeight="1">
      <c r="A7" s="109"/>
      <c r="B7" s="110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6"/>
      <c r="P7" s="116"/>
    </row>
    <row r="8" spans="1:16" s="54" customFormat="1" ht="11.25" customHeight="1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16"/>
      <c r="P8" s="116"/>
    </row>
    <row r="9" spans="1:16" s="54" customFormat="1" ht="17.25" customHeight="1">
      <c r="A9" s="138" t="s">
        <v>99</v>
      </c>
      <c r="B9" s="138"/>
      <c r="C9" s="138"/>
      <c r="D9" s="138"/>
      <c r="E9" s="138"/>
      <c r="F9" s="109"/>
      <c r="G9" s="109"/>
      <c r="H9" s="109"/>
      <c r="I9" s="109"/>
      <c r="J9" s="109"/>
      <c r="K9" s="109"/>
      <c r="L9" s="109"/>
      <c r="M9" s="109"/>
      <c r="N9" s="109"/>
      <c r="O9" s="116"/>
      <c r="P9" s="116"/>
    </row>
    <row r="10" spans="1:16" s="54" customFormat="1" ht="17.25" customHeight="1">
      <c r="A10" s="138" t="s">
        <v>100</v>
      </c>
      <c r="B10" s="138"/>
      <c r="C10" s="138"/>
      <c r="D10" s="138"/>
      <c r="E10" s="138"/>
      <c r="F10" s="117"/>
      <c r="G10" s="117"/>
      <c r="H10" s="109"/>
      <c r="I10" s="109"/>
      <c r="J10" s="109"/>
      <c r="K10" s="109"/>
      <c r="L10" s="109"/>
      <c r="M10" s="109"/>
      <c r="N10" s="109"/>
      <c r="O10" s="116"/>
      <c r="P10" s="116"/>
    </row>
    <row r="11" spans="1:16" s="54" customFormat="1" ht="12.75" customHeight="1">
      <c r="A11" s="111"/>
      <c r="B11" s="111"/>
      <c r="C11" s="111"/>
      <c r="D11" s="111"/>
      <c r="E11" s="111"/>
      <c r="F11" s="117"/>
      <c r="G11" s="117"/>
      <c r="H11" s="109"/>
      <c r="I11" s="109"/>
      <c r="J11" s="109"/>
      <c r="K11" s="109"/>
      <c r="L11" s="109"/>
      <c r="M11" s="109"/>
      <c r="N11" s="109"/>
      <c r="O11" s="116"/>
      <c r="P11" s="116"/>
    </row>
    <row r="12" spans="1:16" s="54" customFormat="1" ht="12.75" customHeight="1">
      <c r="A12" s="111"/>
      <c r="B12" s="110"/>
      <c r="C12" s="111"/>
      <c r="D12" s="111"/>
      <c r="E12" s="111"/>
      <c r="F12" s="117"/>
      <c r="G12" s="117"/>
      <c r="H12" s="109"/>
      <c r="I12" s="109"/>
      <c r="J12" s="109"/>
      <c r="K12" s="109"/>
      <c r="L12" s="109"/>
      <c r="M12" s="109"/>
      <c r="N12" s="109"/>
      <c r="O12" s="116"/>
      <c r="P12" s="116"/>
    </row>
    <row r="13" spans="1:16" s="54" customFormat="1" ht="12.75" customHeight="1">
      <c r="A13" s="109"/>
      <c r="B13" s="109"/>
      <c r="C13" s="109"/>
      <c r="D13" s="109"/>
      <c r="E13" s="112"/>
      <c r="F13" s="117"/>
      <c r="G13" s="117"/>
      <c r="H13" s="109"/>
      <c r="I13" s="109"/>
      <c r="J13" s="109"/>
      <c r="K13" s="109"/>
      <c r="L13" s="109"/>
      <c r="M13" s="109"/>
      <c r="N13" s="109"/>
      <c r="O13" s="116"/>
      <c r="P13" s="116"/>
    </row>
    <row r="14" spans="1:16" s="54" customFormat="1" ht="15" customHeight="1">
      <c r="A14" s="139" t="s">
        <v>96</v>
      </c>
      <c r="B14" s="139"/>
      <c r="C14" s="139"/>
      <c r="D14" s="139"/>
      <c r="E14" s="139"/>
      <c r="F14" s="139"/>
      <c r="G14" s="139"/>
      <c r="H14" s="113"/>
      <c r="I14" s="109"/>
      <c r="J14" s="109"/>
      <c r="K14" s="109"/>
      <c r="L14" s="109"/>
      <c r="M14" s="109"/>
      <c r="N14" s="109"/>
      <c r="O14" s="116"/>
      <c r="P14" s="116"/>
    </row>
    <row r="15" spans="1:16" s="54" customFormat="1" ht="93.75" customHeight="1">
      <c r="A15" s="139"/>
      <c r="B15" s="139"/>
      <c r="C15" s="139"/>
      <c r="D15" s="139"/>
      <c r="E15" s="139"/>
      <c r="F15" s="139"/>
      <c r="G15" s="139"/>
      <c r="H15" s="113"/>
      <c r="I15" s="113"/>
      <c r="J15" s="113"/>
      <c r="K15" s="109"/>
      <c r="L15" s="109"/>
      <c r="M15" s="109"/>
      <c r="N15" s="109"/>
      <c r="O15" s="116"/>
      <c r="P15" s="116"/>
    </row>
    <row r="16" spans="1:16" s="54" customFormat="1">
      <c r="A16" s="116"/>
      <c r="B16" s="118"/>
      <c r="C16" s="118"/>
      <c r="D16" s="118"/>
      <c r="E16" s="118"/>
      <c r="F16" s="118"/>
      <c r="G16" s="118"/>
      <c r="H16" s="113"/>
      <c r="I16" s="113"/>
      <c r="J16" s="113"/>
      <c r="K16" s="113"/>
      <c r="L16" s="113"/>
      <c r="M16" s="113"/>
      <c r="N16" s="113"/>
      <c r="O16" s="116"/>
      <c r="P16" s="116"/>
    </row>
    <row r="17" spans="1:22" s="54" customFormat="1" ht="18" customHeight="1">
      <c r="A17" s="119" t="s">
        <v>101</v>
      </c>
      <c r="B17" s="118"/>
      <c r="C17" s="118"/>
      <c r="D17" s="118"/>
      <c r="E17" s="118"/>
      <c r="F17" s="118"/>
      <c r="G17" s="118"/>
      <c r="H17" s="113"/>
      <c r="I17" s="113"/>
      <c r="J17" s="113"/>
      <c r="K17" s="113"/>
      <c r="L17" s="113"/>
      <c r="M17" s="113"/>
      <c r="N17" s="113"/>
      <c r="O17" s="116"/>
      <c r="P17" s="116"/>
    </row>
    <row r="18" spans="1:22" s="54" customFormat="1" ht="13.5" customHeight="1">
      <c r="A18" s="118"/>
      <c r="B18" s="118"/>
      <c r="C18" s="118"/>
      <c r="D18" s="118"/>
      <c r="E18" s="118"/>
      <c r="F18" s="118"/>
      <c r="G18" s="118"/>
      <c r="H18" s="113"/>
      <c r="I18" s="113"/>
      <c r="J18" s="113"/>
      <c r="K18" s="113"/>
      <c r="L18" s="113"/>
      <c r="M18" s="113"/>
      <c r="N18" s="113"/>
      <c r="O18" s="116"/>
      <c r="P18" s="116"/>
    </row>
    <row r="19" spans="1:22" s="54" customFormat="1" ht="13.5" customHeight="1">
      <c r="A19" s="118"/>
      <c r="B19" s="110"/>
      <c r="C19" s="118"/>
      <c r="D19" s="118"/>
      <c r="E19" s="118"/>
      <c r="F19" s="118"/>
      <c r="G19" s="118"/>
      <c r="H19" s="114"/>
      <c r="I19" s="113"/>
      <c r="J19" s="113"/>
      <c r="K19" s="113"/>
      <c r="L19" s="113"/>
      <c r="M19" s="113"/>
      <c r="N19" s="113"/>
      <c r="O19" s="116"/>
      <c r="P19" s="116"/>
    </row>
    <row r="20" spans="1:22" s="54" customFormat="1" ht="13.5" customHeight="1">
      <c r="A20" s="115"/>
      <c r="B20" s="115"/>
      <c r="C20" s="115"/>
      <c r="D20" s="115"/>
      <c r="E20" s="115"/>
      <c r="F20" s="115"/>
      <c r="G20" s="118"/>
      <c r="H20" s="114"/>
      <c r="I20" s="113"/>
      <c r="J20" s="113"/>
      <c r="K20" s="113"/>
      <c r="L20" s="113"/>
      <c r="M20" s="113"/>
      <c r="N20" s="113"/>
      <c r="O20" s="116"/>
      <c r="P20" s="116"/>
    </row>
    <row r="21" spans="1:22" s="54" customFormat="1" ht="17.25" customHeight="1">
      <c r="A21" s="137" t="s">
        <v>138</v>
      </c>
      <c r="B21" s="137"/>
      <c r="C21" s="137"/>
      <c r="D21" s="137"/>
      <c r="E21" s="137"/>
      <c r="F21" s="115"/>
      <c r="G21" s="118"/>
      <c r="H21" s="114"/>
      <c r="I21" s="113"/>
      <c r="J21" s="113"/>
      <c r="K21" s="113"/>
      <c r="L21" s="113"/>
      <c r="M21" s="113"/>
      <c r="N21" s="113"/>
      <c r="O21" s="116"/>
      <c r="P21" s="116"/>
    </row>
    <row r="22" spans="1:22" ht="15">
      <c r="A22" s="120"/>
      <c r="B22" s="120"/>
      <c r="C22" s="120"/>
      <c r="D22" s="120"/>
      <c r="E22" s="120"/>
      <c r="F22" s="120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56"/>
      <c r="R22" s="56"/>
      <c r="S22" s="56"/>
      <c r="T22" s="56"/>
      <c r="U22" s="56"/>
      <c r="V22" s="56"/>
    </row>
    <row r="23" spans="1:22" ht="15">
      <c r="A23"/>
      <c r="B23"/>
      <c r="C23"/>
      <c r="D23"/>
      <c r="E23"/>
      <c r="F23"/>
      <c r="Q23" s="57"/>
      <c r="R23" s="57"/>
      <c r="S23" s="57"/>
      <c r="T23" s="57"/>
      <c r="U23" s="57"/>
      <c r="V23" s="57"/>
    </row>
    <row r="24" spans="1:22" ht="15">
      <c r="V24" s="56"/>
    </row>
    <row r="25" spans="1:22" ht="15">
      <c r="Q25"/>
      <c r="R25"/>
      <c r="S25"/>
      <c r="T25"/>
      <c r="U25"/>
      <c r="V25"/>
    </row>
  </sheetData>
  <mergeCells count="6">
    <mergeCell ref="A21:E21"/>
    <mergeCell ref="A10:E10"/>
    <mergeCell ref="A14:G15"/>
    <mergeCell ref="G1:K1"/>
    <mergeCell ref="G2:K2"/>
    <mergeCell ref="A9:E9"/>
  </mergeCells>
  <phoneticPr fontId="3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zoomScaleSheetLayoutView="100" workbookViewId="0">
      <selection activeCell="D19" sqref="D19"/>
    </sheetView>
  </sheetViews>
  <sheetFormatPr defaultRowHeight="12.75"/>
  <cols>
    <col min="1" max="1" width="6.7109375" style="3" customWidth="1"/>
    <col min="2" max="2" width="45.42578125" style="12" customWidth="1"/>
    <col min="3" max="3" width="82.42578125" style="2" customWidth="1"/>
    <col min="4" max="4" width="9.5703125" style="2" customWidth="1"/>
    <col min="5" max="16384" width="9.140625" style="2"/>
  </cols>
  <sheetData>
    <row r="1" spans="2:3" customFormat="1" ht="15"/>
    <row r="2" spans="2:3" customFormat="1" ht="15">
      <c r="B2" s="125" t="s">
        <v>103</v>
      </c>
      <c r="C2" s="126" t="s">
        <v>131</v>
      </c>
    </row>
    <row r="3" spans="2:3" customFormat="1" ht="15">
      <c r="B3" s="127" t="s">
        <v>104</v>
      </c>
      <c r="C3" s="135" t="s">
        <v>132</v>
      </c>
    </row>
    <row r="4" spans="2:3" customFormat="1" ht="15">
      <c r="B4" s="125" t="s">
        <v>7</v>
      </c>
      <c r="C4" s="126" t="s">
        <v>133</v>
      </c>
    </row>
    <row r="5" spans="2:3" customFormat="1" ht="15">
      <c r="B5" s="127" t="s">
        <v>105</v>
      </c>
      <c r="C5" s="135" t="s">
        <v>111</v>
      </c>
    </row>
    <row r="6" spans="2:3" customFormat="1" ht="38.25">
      <c r="B6" s="125" t="s">
        <v>106</v>
      </c>
      <c r="C6" s="126" t="s">
        <v>134</v>
      </c>
    </row>
    <row r="7" spans="2:3" customFormat="1" ht="15">
      <c r="B7" s="125" t="s">
        <v>107</v>
      </c>
      <c r="C7" s="135" t="s">
        <v>108</v>
      </c>
    </row>
    <row r="8" spans="2:3" customFormat="1" ht="38.25">
      <c r="B8" s="125" t="s">
        <v>109</v>
      </c>
      <c r="C8" s="126" t="s">
        <v>137</v>
      </c>
    </row>
    <row r="9" spans="2:3" customFormat="1" ht="15.75" customHeight="1">
      <c r="B9" s="125" t="s">
        <v>110</v>
      </c>
      <c r="C9" s="135" t="s">
        <v>111</v>
      </c>
    </row>
    <row r="10" spans="2:3" customFormat="1" ht="12.75" customHeight="1">
      <c r="B10" s="125" t="s">
        <v>112</v>
      </c>
      <c r="C10" s="135"/>
    </row>
    <row r="11" spans="2:3" customFormat="1" ht="12" customHeight="1">
      <c r="B11" s="125" t="s">
        <v>113</v>
      </c>
      <c r="C11" s="135" t="s">
        <v>135</v>
      </c>
    </row>
    <row r="12" spans="2:3" customFormat="1" ht="76.5">
      <c r="B12" s="128" t="s">
        <v>114</v>
      </c>
      <c r="C12" s="126" t="s">
        <v>115</v>
      </c>
    </row>
    <row r="13" spans="2:3" customFormat="1" ht="15">
      <c r="B13" s="125" t="s">
        <v>116</v>
      </c>
      <c r="C13" s="129" t="s">
        <v>139</v>
      </c>
    </row>
    <row r="14" spans="2:3" customFormat="1" ht="15">
      <c r="B14" s="125" t="s">
        <v>117</v>
      </c>
      <c r="C14" s="126" t="s">
        <v>123</v>
      </c>
    </row>
    <row r="15" spans="2:3" customFormat="1" ht="15">
      <c r="B15" s="125" t="s">
        <v>118</v>
      </c>
      <c r="C15" s="126" t="s">
        <v>124</v>
      </c>
    </row>
    <row r="16" spans="2:3" customFormat="1" ht="15">
      <c r="B16" s="125" t="s">
        <v>119</v>
      </c>
      <c r="C16" s="135" t="s">
        <v>125</v>
      </c>
    </row>
    <row r="17" spans="2:3" customFormat="1" ht="15">
      <c r="B17" s="136" t="s">
        <v>141</v>
      </c>
      <c r="C17" s="129" t="s">
        <v>140</v>
      </c>
    </row>
    <row r="18" spans="2:3" customFormat="1" ht="15">
      <c r="B18" s="125" t="s">
        <v>120</v>
      </c>
      <c r="C18" s="126">
        <v>1446</v>
      </c>
    </row>
    <row r="19" spans="2:3" customFormat="1" ht="15">
      <c r="B19" s="125" t="s">
        <v>121</v>
      </c>
      <c r="C19" s="135" t="s">
        <v>122</v>
      </c>
    </row>
  </sheetData>
  <phoneticPr fontId="11" type="noConversion"/>
  <hyperlinks>
    <hyperlink ref="C9" r:id="rId1"/>
    <hyperlink ref="C11" r:id="rId2" display="https://stat.gov.kz/region/almaty/spreadsheets/"/>
    <hyperlink ref="C3" r:id="rId3" display="https://stat.gov.kz/ru/classifiers/statistical/23/"/>
    <hyperlink ref="C7" r:id="rId4"/>
    <hyperlink ref="C19" r:id="rId5"/>
    <hyperlink ref="C16" r:id="rId6"/>
  </hyperlinks>
  <pageMargins left="0.78740157480314965" right="0.51181102362204722" top="0.59055118110236227" bottom="0.59055118110236227" header="0" footer="0"/>
  <pageSetup paperSize="9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B18" sqref="B18"/>
    </sheetView>
  </sheetViews>
  <sheetFormatPr defaultColWidth="118.7109375" defaultRowHeight="12.75"/>
  <cols>
    <col min="1" max="1" width="6.7109375" style="18" customWidth="1"/>
    <col min="2" max="2" width="115.85546875" style="3" customWidth="1"/>
    <col min="3" max="3" width="9.140625" style="19" customWidth="1"/>
    <col min="4" max="254" width="9.140625" style="3" customWidth="1"/>
    <col min="255" max="255" width="7.42578125" style="3" customWidth="1"/>
    <col min="256" max="16384" width="118.7109375" style="3"/>
  </cols>
  <sheetData>
    <row r="2" spans="1:3">
      <c r="B2" s="124" t="s">
        <v>24</v>
      </c>
    </row>
    <row r="3" spans="1:3">
      <c r="B3" s="124"/>
    </row>
    <row r="4" spans="1:3" s="54" customFormat="1" ht="17.25" customHeight="1">
      <c r="A4" s="141" t="s">
        <v>130</v>
      </c>
      <c r="B4" s="141"/>
      <c r="C4" s="130"/>
    </row>
    <row r="5" spans="1:3" ht="17.25" customHeight="1">
      <c r="A5" s="65" t="s">
        <v>18</v>
      </c>
      <c r="B5" s="123" t="s">
        <v>47</v>
      </c>
      <c r="C5" s="29"/>
    </row>
    <row r="6" spans="1:3" ht="17.25" customHeight="1">
      <c r="A6" s="65" t="s">
        <v>19</v>
      </c>
      <c r="B6" s="122" t="s">
        <v>48</v>
      </c>
      <c r="C6" s="29"/>
    </row>
    <row r="7" spans="1:3" ht="17.25" customHeight="1">
      <c r="A7" s="65" t="s">
        <v>3</v>
      </c>
      <c r="B7" s="122" t="s">
        <v>49</v>
      </c>
      <c r="C7" s="29"/>
    </row>
    <row r="8" spans="1:3" ht="15.75">
      <c r="A8" s="58"/>
      <c r="B8" s="59"/>
    </row>
    <row r="9" spans="1:3" ht="15.75">
      <c r="A9" s="58"/>
      <c r="B9" s="59"/>
    </row>
  </sheetData>
  <mergeCells count="1">
    <mergeCell ref="A4:B4"/>
  </mergeCells>
  <phoneticPr fontId="3" type="noConversion"/>
  <hyperlinks>
    <hyperlink ref="B5" location="'1'!A1" display="ЕАЭО елдері бойынша Алматы қаласы өзара саудасының негізгі көрсеткіштері  . . . . . . . . . . . . . . . . . . . . . . . . . . . . . . . . . . . . . . . . . . . . . . . . . . . . . . . . . . . . . . . . . . . . . . . . . . . . . . . . . . . . . . . . . . ."/>
    <hyperlink ref="B6" location="'2'!A1" display="ЕАЭО елдері Алматы қаласы бойынша жеке тауарлар экспорты  . . . . . . . . . . . . . . . . . . . . . . . . . . . . . . . . . . . . . . . . . . . . . . . . . . . . . . . . . . . . . . . . . . . . . . . . . . . . . . . . . . . . . . . . . . . . . . . . . . ."/>
    <hyperlink ref="B7" location="'3'!A1" display="ЕАЭО елдері Алматы қаласы бойынша жеке тауарлар импорты  . . . . . . . . . . . . . . . . . . . . . . . . . . . . . . . . . . . . . . . . . . . . . . . . . . . . . . . . . . . . . . . . . . . . . . . . . . . . . . . . . . . . . . . . . . . . . . . . . . . "/>
  </hyperlinks>
  <pageMargins left="0.78740157480314965" right="0.51181102362204722" top="0.59055118110236227" bottom="0.59055118110236227" header="0.39370078740157483" footer="0.39370078740157483"/>
  <pageSetup paperSize="9" orientation="landscape" r:id="rId1"/>
  <headerFooter alignWithMargins="0">
    <oddFooter>&amp;R&amp;8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23"/>
  <sheetViews>
    <sheetView workbookViewId="0">
      <selection activeCell="C41" sqref="C41"/>
    </sheetView>
  </sheetViews>
  <sheetFormatPr defaultRowHeight="11.25"/>
  <cols>
    <col min="1" max="1" width="17" style="1" customWidth="1"/>
    <col min="2" max="2" width="12.42578125" style="1" customWidth="1"/>
    <col min="3" max="3" width="20.5703125" style="1" customWidth="1"/>
    <col min="4" max="4" width="13.7109375" style="1" customWidth="1"/>
    <col min="5" max="5" width="11.42578125" style="1" customWidth="1"/>
    <col min="6" max="6" width="16.140625" style="1" customWidth="1"/>
    <col min="7" max="7" width="14.42578125" style="1" customWidth="1"/>
    <col min="8" max="8" width="14.28515625" style="1" customWidth="1"/>
    <col min="9" max="9" width="15.7109375" style="1" customWidth="1"/>
    <col min="10" max="10" width="16.42578125" style="1" customWidth="1"/>
    <col min="11" max="11" width="9.140625" style="1"/>
    <col min="12" max="12" width="13.42578125" style="1" customWidth="1"/>
    <col min="13" max="16" width="9.140625" style="1"/>
    <col min="17" max="18" width="11.28515625" style="1" customWidth="1"/>
    <col min="19" max="19" width="10.5703125" style="1" customWidth="1"/>
    <col min="20" max="16384" width="9.140625" style="1"/>
  </cols>
  <sheetData>
    <row r="1" spans="1:20" s="75" customFormat="1" ht="12.75">
      <c r="A1" s="142" t="s">
        <v>46</v>
      </c>
      <c r="B1" s="142"/>
      <c r="C1" s="142"/>
      <c r="D1" s="142"/>
      <c r="E1" s="142"/>
      <c r="F1" s="142"/>
      <c r="G1" s="142"/>
      <c r="H1" s="142"/>
      <c r="I1" s="142"/>
      <c r="J1" s="142"/>
      <c r="K1" s="76"/>
    </row>
    <row r="2" spans="1:20" s="24" customFormat="1" ht="12.75">
      <c r="A2" s="143" t="s">
        <v>102</v>
      </c>
      <c r="B2" s="144"/>
      <c r="C2" s="144"/>
      <c r="D2" s="144"/>
      <c r="E2" s="144"/>
      <c r="F2" s="144"/>
      <c r="G2" s="144"/>
      <c r="H2" s="144"/>
      <c r="I2" s="144"/>
      <c r="J2" s="144"/>
      <c r="K2" s="23"/>
    </row>
    <row r="3" spans="1:20" s="24" customFormat="1">
      <c r="A3" s="31"/>
      <c r="B3" s="32"/>
      <c r="C3" s="32"/>
      <c r="D3" s="33"/>
      <c r="E3" s="34"/>
      <c r="F3" s="31"/>
      <c r="G3" s="32"/>
      <c r="H3" s="33"/>
      <c r="I3" s="145" t="s">
        <v>4</v>
      </c>
      <c r="J3" s="145"/>
      <c r="K3" s="23"/>
    </row>
    <row r="4" spans="1:20" s="24" customFormat="1" ht="18.600000000000001" customHeight="1">
      <c r="A4" s="146" t="s">
        <v>12</v>
      </c>
      <c r="B4" s="148" t="s">
        <v>11</v>
      </c>
      <c r="C4" s="148"/>
      <c r="D4" s="148"/>
      <c r="E4" s="148" t="s">
        <v>1</v>
      </c>
      <c r="F4" s="148"/>
      <c r="G4" s="148"/>
      <c r="H4" s="149" t="s">
        <v>2</v>
      </c>
      <c r="I4" s="149"/>
      <c r="J4" s="146"/>
      <c r="K4" s="23"/>
    </row>
    <row r="5" spans="1:20" s="24" customFormat="1" ht="50.25" customHeight="1">
      <c r="A5" s="147"/>
      <c r="B5" s="89" t="s">
        <v>13</v>
      </c>
      <c r="C5" s="89" t="s">
        <v>14</v>
      </c>
      <c r="D5" s="89" t="s">
        <v>52</v>
      </c>
      <c r="E5" s="89" t="s">
        <v>13</v>
      </c>
      <c r="F5" s="89" t="s">
        <v>15</v>
      </c>
      <c r="G5" s="89" t="s">
        <v>98</v>
      </c>
      <c r="H5" s="89" t="s">
        <v>13</v>
      </c>
      <c r="I5" s="90" t="s">
        <v>16</v>
      </c>
      <c r="J5" s="91" t="s">
        <v>51</v>
      </c>
      <c r="K5" s="23"/>
    </row>
    <row r="6" spans="1:20" s="24" customFormat="1" ht="15" customHeight="1">
      <c r="A6" s="35" t="s">
        <v>20</v>
      </c>
      <c r="B6" s="102">
        <v>3422492.4588200003</v>
      </c>
      <c r="C6" s="102">
        <v>100</v>
      </c>
      <c r="D6" s="102">
        <v>102.29543511711945</v>
      </c>
      <c r="E6" s="102">
        <v>920268.9</v>
      </c>
      <c r="F6" s="102">
        <v>100</v>
      </c>
      <c r="G6" s="102">
        <v>93.453354957134437</v>
      </c>
      <c r="H6" s="102">
        <v>2502223.6324800001</v>
      </c>
      <c r="I6" s="102">
        <v>100</v>
      </c>
      <c r="J6" s="102">
        <v>105.98339305600923</v>
      </c>
      <c r="K6" s="27"/>
      <c r="L6" s="42"/>
      <c r="M6" s="103"/>
      <c r="N6" s="42"/>
      <c r="O6" s="71"/>
      <c r="P6" s="85"/>
      <c r="Q6" s="85"/>
      <c r="R6" s="98"/>
      <c r="S6" s="99"/>
      <c r="T6" s="99"/>
    </row>
    <row r="7" spans="1:20" s="24" customFormat="1" ht="15">
      <c r="A7" s="35" t="s">
        <v>21</v>
      </c>
      <c r="B7" s="80"/>
      <c r="C7" s="80"/>
      <c r="D7" s="80"/>
      <c r="F7" s="80"/>
      <c r="G7" s="80"/>
      <c r="I7" s="80"/>
      <c r="J7" s="80"/>
      <c r="K7" s="27"/>
      <c r="M7" s="104"/>
      <c r="O7" s="72"/>
      <c r="P7" s="85"/>
      <c r="Q7" s="79"/>
      <c r="R7" s="98"/>
      <c r="S7" s="100"/>
      <c r="T7" s="100"/>
    </row>
    <row r="8" spans="1:20" s="24" customFormat="1" ht="15">
      <c r="A8" s="36" t="s">
        <v>23</v>
      </c>
      <c r="B8" s="80">
        <v>15657.134340000001</v>
      </c>
      <c r="C8" s="80">
        <f>B8/B6%</f>
        <v>0.4574775409555828</v>
      </c>
      <c r="D8" s="80">
        <v>211.47116598171192</v>
      </c>
      <c r="E8" s="78">
        <v>12210.457630000001</v>
      </c>
      <c r="F8" s="80">
        <f>E8/E6%</f>
        <v>1.3268358443928725</v>
      </c>
      <c r="G8" s="80">
        <v>408.30717225193615</v>
      </c>
      <c r="H8" s="78">
        <v>3446.6767100000002</v>
      </c>
      <c r="I8" s="80">
        <f>H8/H6%</f>
        <v>0.13774455109689518</v>
      </c>
      <c r="J8" s="80">
        <v>78.095688690295901</v>
      </c>
      <c r="K8" s="27"/>
      <c r="L8" s="78"/>
      <c r="M8" s="104"/>
      <c r="N8" s="78"/>
      <c r="O8" s="72"/>
      <c r="P8" s="85"/>
      <c r="Q8" s="79"/>
      <c r="R8" s="98"/>
      <c r="S8" s="101"/>
      <c r="T8" s="101"/>
    </row>
    <row r="9" spans="1:20" s="24" customFormat="1" ht="15">
      <c r="A9" s="36" t="s">
        <v>0</v>
      </c>
      <c r="B9" s="80">
        <v>232553.42204999999</v>
      </c>
      <c r="C9" s="80">
        <f>B9/B6%</f>
        <v>6.7948556453555859</v>
      </c>
      <c r="D9" s="80">
        <v>154.5598159490805</v>
      </c>
      <c r="E9" s="78">
        <v>62415.789859999997</v>
      </c>
      <c r="F9" s="80">
        <f>E9/E6%</f>
        <v>6.7823426239874012</v>
      </c>
      <c r="G9" s="80">
        <v>177.91810600006207</v>
      </c>
      <c r="H9" s="78">
        <v>170137.63219</v>
      </c>
      <c r="I9" s="80">
        <f>H9/H6%</f>
        <v>6.7994574897917284</v>
      </c>
      <c r="J9" s="80">
        <v>147.45778293931463</v>
      </c>
      <c r="K9" s="27"/>
      <c r="L9" s="78"/>
      <c r="M9" s="104"/>
      <c r="N9" s="78"/>
      <c r="O9" s="72"/>
      <c r="P9" s="85"/>
      <c r="Q9" s="79"/>
      <c r="R9" s="98"/>
      <c r="S9" s="100"/>
      <c r="T9" s="100"/>
    </row>
    <row r="10" spans="1:20" s="24" customFormat="1" ht="11.25" customHeight="1">
      <c r="A10" s="36" t="s">
        <v>25</v>
      </c>
      <c r="B10" s="80">
        <v>334965.57036999997</v>
      </c>
      <c r="C10" s="80">
        <f>B10/B6%</f>
        <v>9.7871821311620568</v>
      </c>
      <c r="D10" s="80">
        <v>111.78960836681546</v>
      </c>
      <c r="E10" s="80">
        <v>210459.79006999999</v>
      </c>
      <c r="F10" s="80">
        <f>E10/E6%</f>
        <v>22.869379816051588</v>
      </c>
      <c r="G10" s="80">
        <v>84.973506323420622</v>
      </c>
      <c r="H10" s="80">
        <v>124505.7803</v>
      </c>
      <c r="I10" s="80">
        <f>H10/H6%</f>
        <v>4.9758054669398204</v>
      </c>
      <c r="J10" s="80">
        <v>239.60780726450514</v>
      </c>
      <c r="K10" s="27"/>
      <c r="L10" s="78"/>
      <c r="M10" s="104"/>
      <c r="N10" s="78"/>
      <c r="O10" s="72"/>
      <c r="P10" s="85"/>
      <c r="Q10" s="79"/>
      <c r="R10" s="98"/>
      <c r="S10" s="100"/>
      <c r="T10" s="100"/>
    </row>
    <row r="11" spans="1:20" s="24" customFormat="1">
      <c r="A11" s="92" t="s">
        <v>17</v>
      </c>
      <c r="B11" s="93">
        <v>2839316.3320599999</v>
      </c>
      <c r="C11" s="93">
        <f>B11/B6%</f>
        <v>82.960484682526769</v>
      </c>
      <c r="D11" s="93">
        <v>98.307834526496421</v>
      </c>
      <c r="E11" s="93">
        <v>635182.78877999994</v>
      </c>
      <c r="F11" s="93">
        <f>E11/E6%</f>
        <v>69.021433711385868</v>
      </c>
      <c r="G11" s="93">
        <v>90.871857939356659</v>
      </c>
      <c r="H11" s="93">
        <v>2204133.5432799999</v>
      </c>
      <c r="I11" s="93">
        <f>H11/H6%</f>
        <v>88.086992492171547</v>
      </c>
      <c r="J11" s="93">
        <v>100.682057516759</v>
      </c>
      <c r="K11" s="27"/>
      <c r="L11" s="78"/>
      <c r="M11" s="23"/>
      <c r="N11" s="78"/>
      <c r="O11" s="23"/>
      <c r="P11" s="85"/>
    </row>
    <row r="12" spans="1:20" s="13" customFormat="1">
      <c r="A12" s="37" t="s">
        <v>22</v>
      </c>
      <c r="B12" s="38"/>
      <c r="C12" s="39"/>
      <c r="D12" s="77"/>
      <c r="E12" s="77"/>
      <c r="F12" s="41"/>
      <c r="G12" s="40"/>
      <c r="H12" s="77"/>
      <c r="I12" s="41"/>
      <c r="J12" s="40"/>
      <c r="K12" s="14"/>
    </row>
    <row r="13" spans="1:20">
      <c r="B13" s="28"/>
      <c r="D13" s="73"/>
      <c r="E13" s="85"/>
      <c r="G13" s="73"/>
      <c r="H13" s="85"/>
      <c r="J13" s="73"/>
    </row>
    <row r="14" spans="1:20">
      <c r="B14" s="28"/>
      <c r="D14" s="73"/>
      <c r="E14" s="85"/>
      <c r="G14" s="73"/>
      <c r="H14" s="85"/>
      <c r="J14" s="73"/>
    </row>
    <row r="15" spans="1:20" s="24" customFormat="1">
      <c r="B15" s="28"/>
      <c r="D15" s="86"/>
      <c r="E15" s="85"/>
      <c r="F15" s="20"/>
      <c r="G15" s="73"/>
      <c r="H15" s="85"/>
      <c r="J15" s="86"/>
    </row>
    <row r="16" spans="1:20">
      <c r="B16" s="28"/>
      <c r="D16" s="73"/>
      <c r="E16" s="85"/>
      <c r="F16" s="25"/>
      <c r="G16" s="73"/>
      <c r="H16" s="85"/>
      <c r="J16" s="73"/>
    </row>
    <row r="17" spans="2:10">
      <c r="B17" s="28"/>
      <c r="D17" s="73"/>
      <c r="E17" s="85"/>
      <c r="F17" s="15"/>
      <c r="G17" s="73"/>
      <c r="H17" s="85"/>
      <c r="J17" s="73"/>
    </row>
    <row r="18" spans="2:10">
      <c r="B18" s="27"/>
      <c r="D18" s="73"/>
      <c r="E18" s="42"/>
      <c r="F18" s="15"/>
      <c r="G18" s="27"/>
      <c r="H18" s="42"/>
      <c r="J18" s="73"/>
    </row>
    <row r="19" spans="2:10">
      <c r="B19" s="27"/>
      <c r="D19" s="73"/>
      <c r="E19" s="24"/>
      <c r="F19" s="15"/>
      <c r="G19" s="27"/>
      <c r="H19" s="24"/>
      <c r="J19" s="73"/>
    </row>
    <row r="20" spans="2:10">
      <c r="B20" s="27"/>
      <c r="D20" s="73"/>
      <c r="E20" s="42"/>
      <c r="F20" s="15"/>
      <c r="G20" s="27"/>
      <c r="H20" s="42"/>
      <c r="J20" s="73"/>
    </row>
    <row r="21" spans="2:10">
      <c r="B21" s="27"/>
      <c r="D21" s="73"/>
      <c r="E21" s="42"/>
      <c r="G21" s="27"/>
      <c r="H21" s="42"/>
      <c r="J21" s="73"/>
    </row>
    <row r="22" spans="2:10">
      <c r="B22" s="27"/>
      <c r="D22" s="73"/>
      <c r="E22" s="42"/>
      <c r="G22" s="27"/>
      <c r="H22" s="42"/>
      <c r="J22" s="73"/>
    </row>
    <row r="23" spans="2:10">
      <c r="B23" s="27"/>
      <c r="D23" s="73"/>
      <c r="E23" s="42"/>
      <c r="G23" s="27"/>
      <c r="H23" s="42"/>
      <c r="J23" s="73"/>
    </row>
  </sheetData>
  <mergeCells count="7">
    <mergeCell ref="A1:J1"/>
    <mergeCell ref="A2:J2"/>
    <mergeCell ref="I3:J3"/>
    <mergeCell ref="A4:A5"/>
    <mergeCell ref="B4:D4"/>
    <mergeCell ref="E4:G4"/>
    <mergeCell ref="H4:J4"/>
  </mergeCells>
  <phoneticPr fontId="3" type="noConversion"/>
  <pageMargins left="0.78740157480314965" right="0.39370078740157483" top="0.39370078740157483" bottom="0.39370078740157483" header="0.19685039370078741" footer="0.19685039370078741"/>
  <pageSetup paperSize="9" scale="85" orientation="landscape" r:id="rId1"/>
  <headerFooter alignWithMargins="0"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U87"/>
  <sheetViews>
    <sheetView zoomScale="93" zoomScaleNormal="93" workbookViewId="0">
      <selection activeCell="C1" sqref="C1:H1"/>
    </sheetView>
  </sheetViews>
  <sheetFormatPr defaultRowHeight="11.25"/>
  <cols>
    <col min="1" max="1" width="9.5703125" style="7" customWidth="1"/>
    <col min="2" max="2" width="37.28515625" style="8" customWidth="1"/>
    <col min="3" max="3" width="10.28515625" style="7" customWidth="1"/>
    <col min="4" max="4" width="11.28515625" style="97" customWidth="1"/>
    <col min="5" max="7" width="13.7109375" style="97" customWidth="1"/>
    <col min="8" max="8" width="11.42578125" style="97" customWidth="1"/>
    <col min="9" max="9" width="11.85546875" style="97" customWidth="1"/>
    <col min="10" max="10" width="12.85546875" style="97" customWidth="1"/>
    <col min="11" max="11" width="11.85546875" style="97" customWidth="1"/>
    <col min="12" max="16384" width="9.140625" style="4"/>
  </cols>
  <sheetData>
    <row r="1" spans="1:11" s="74" customFormat="1" ht="15.75" customHeight="1">
      <c r="A1" s="131"/>
      <c r="B1"/>
      <c r="C1" s="153" t="s">
        <v>45</v>
      </c>
      <c r="D1" s="154"/>
      <c r="E1" s="154"/>
      <c r="F1" s="154"/>
      <c r="G1" s="154"/>
      <c r="H1" s="154"/>
      <c r="I1" s="131"/>
      <c r="J1" s="131"/>
      <c r="K1" s="132"/>
    </row>
    <row r="2" spans="1:11" s="5" customFormat="1" ht="12.75" customHeight="1">
      <c r="A2" s="157" t="s">
        <v>102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s="5" customFormat="1" ht="12.75">
      <c r="A3" s="21"/>
      <c r="B3" s="21"/>
      <c r="C3" s="21"/>
      <c r="D3" s="94"/>
      <c r="E3" s="94"/>
      <c r="F3" s="94"/>
      <c r="G3" s="94"/>
      <c r="H3" s="94"/>
      <c r="I3" s="94"/>
      <c r="J3" s="94"/>
      <c r="K3" s="94"/>
    </row>
    <row r="4" spans="1:11" ht="24.75" customHeight="1">
      <c r="A4" s="152" t="s">
        <v>5</v>
      </c>
      <c r="B4" s="151" t="s">
        <v>6</v>
      </c>
      <c r="C4" s="151" t="s">
        <v>7</v>
      </c>
      <c r="D4" s="162" t="s">
        <v>97</v>
      </c>
      <c r="E4" s="163"/>
      <c r="F4" s="163"/>
      <c r="G4" s="163"/>
      <c r="H4" s="155" t="s">
        <v>53</v>
      </c>
      <c r="I4" s="156"/>
      <c r="J4" s="158" t="s">
        <v>128</v>
      </c>
      <c r="K4" s="159"/>
    </row>
    <row r="5" spans="1:11" ht="11.25" customHeight="1">
      <c r="A5" s="152"/>
      <c r="B5" s="151"/>
      <c r="C5" s="151"/>
      <c r="D5" s="155" t="s">
        <v>126</v>
      </c>
      <c r="E5" s="156"/>
      <c r="F5" s="162" t="s">
        <v>127</v>
      </c>
      <c r="G5" s="162"/>
      <c r="H5" s="155" t="s">
        <v>126</v>
      </c>
      <c r="I5" s="156"/>
      <c r="J5" s="160"/>
      <c r="K5" s="161"/>
    </row>
    <row r="6" spans="1:11" ht="22.5">
      <c r="A6" s="152"/>
      <c r="B6" s="151"/>
      <c r="C6" s="151"/>
      <c r="D6" s="95" t="s">
        <v>8</v>
      </c>
      <c r="E6" s="95" t="s">
        <v>4</v>
      </c>
      <c r="F6" s="95" t="s">
        <v>8</v>
      </c>
      <c r="G6" s="95" t="s">
        <v>4</v>
      </c>
      <c r="H6" s="95" t="s">
        <v>8</v>
      </c>
      <c r="I6" s="95" t="s">
        <v>4</v>
      </c>
      <c r="J6" s="95" t="s">
        <v>9</v>
      </c>
      <c r="K6" s="96" t="s">
        <v>4</v>
      </c>
    </row>
    <row r="7" spans="1:11">
      <c r="A7" s="45" t="s">
        <v>27</v>
      </c>
      <c r="B7" s="45" t="s">
        <v>79</v>
      </c>
      <c r="C7" s="49" t="s">
        <v>39</v>
      </c>
      <c r="D7" s="105">
        <v>17179</v>
      </c>
      <c r="E7" s="105">
        <v>196.67397</v>
      </c>
      <c r="F7" s="105">
        <v>3544</v>
      </c>
      <c r="G7" s="105">
        <v>35.638390000000001</v>
      </c>
      <c r="H7" s="78">
        <v>14406</v>
      </c>
      <c r="I7" s="78">
        <v>329.47689000000003</v>
      </c>
      <c r="J7" s="78">
        <f t="shared" ref="J7:K21" si="0">D7/H7*100</f>
        <v>119.24892405941969</v>
      </c>
      <c r="K7" s="78">
        <f t="shared" si="0"/>
        <v>59.692796663219681</v>
      </c>
    </row>
    <row r="8" spans="1:11">
      <c r="A8" s="45"/>
      <c r="B8" s="45" t="s">
        <v>17</v>
      </c>
      <c r="C8" s="35"/>
      <c r="D8" s="105">
        <v>17179</v>
      </c>
      <c r="E8" s="105">
        <v>196.67397</v>
      </c>
      <c r="F8" s="105">
        <v>3544</v>
      </c>
      <c r="G8" s="105">
        <v>35.638390000000001</v>
      </c>
      <c r="H8" s="78">
        <v>14406</v>
      </c>
      <c r="I8" s="78">
        <v>329.47689000000003</v>
      </c>
      <c r="J8" s="78">
        <f t="shared" si="0"/>
        <v>119.24892405941969</v>
      </c>
      <c r="K8" s="78">
        <f t="shared" si="0"/>
        <v>59.692796663219681</v>
      </c>
    </row>
    <row r="9" spans="1:11" ht="13.5" customHeight="1">
      <c r="A9" s="49" t="s">
        <v>57</v>
      </c>
      <c r="B9" s="45" t="s">
        <v>81</v>
      </c>
      <c r="C9" s="49" t="s">
        <v>55</v>
      </c>
      <c r="D9" s="105">
        <v>299.06308999999999</v>
      </c>
      <c r="E9" s="105">
        <v>1514.1079199999999</v>
      </c>
      <c r="F9" s="105">
        <v>21.129919999999998</v>
      </c>
      <c r="G9" s="105">
        <v>79.012540000000001</v>
      </c>
      <c r="H9" s="78">
        <v>197.58476999999999</v>
      </c>
      <c r="I9" s="78">
        <v>913.99766</v>
      </c>
      <c r="J9" s="78">
        <f t="shared" si="0"/>
        <v>151.35938362050879</v>
      </c>
      <c r="K9" s="78">
        <f t="shared" si="0"/>
        <v>165.65774577584804</v>
      </c>
    </row>
    <row r="10" spans="1:11">
      <c r="A10" s="45"/>
      <c r="B10" s="45" t="s">
        <v>72</v>
      </c>
      <c r="C10" s="35"/>
      <c r="D10" s="105">
        <v>89.063090000000003</v>
      </c>
      <c r="E10" s="105">
        <v>317.16969</v>
      </c>
      <c r="F10" s="105">
        <v>21.129919999999998</v>
      </c>
      <c r="G10" s="105">
        <v>79.012540000000001</v>
      </c>
      <c r="H10" s="78">
        <v>62.782669999999996</v>
      </c>
      <c r="I10" s="78">
        <v>315.02757000000003</v>
      </c>
      <c r="J10" s="78">
        <f t="shared" si="0"/>
        <v>141.85935386309632</v>
      </c>
      <c r="K10" s="78">
        <f t="shared" si="0"/>
        <v>100.67997858092228</v>
      </c>
    </row>
    <row r="11" spans="1:11">
      <c r="A11" s="45"/>
      <c r="B11" s="45" t="s">
        <v>17</v>
      </c>
      <c r="C11" s="35"/>
      <c r="D11" s="105">
        <v>210</v>
      </c>
      <c r="E11" s="105">
        <v>1196.93823</v>
      </c>
      <c r="F11" s="105"/>
      <c r="G11" s="105"/>
      <c r="H11" s="78">
        <v>134.8021</v>
      </c>
      <c r="I11" s="78">
        <v>598.97009000000003</v>
      </c>
      <c r="J11" s="78">
        <f>D11/H11%</f>
        <v>155.78392324748651</v>
      </c>
      <c r="K11" s="78">
        <f t="shared" si="0"/>
        <v>199.8327211964791</v>
      </c>
    </row>
    <row r="12" spans="1:11" ht="67.5">
      <c r="A12" s="45" t="s">
        <v>28</v>
      </c>
      <c r="B12" s="45" t="s">
        <v>35</v>
      </c>
      <c r="C12" s="49" t="s">
        <v>39</v>
      </c>
      <c r="D12" s="105">
        <v>46981</v>
      </c>
      <c r="E12" s="105">
        <v>212.41445999999999</v>
      </c>
      <c r="F12" s="105">
        <v>3354</v>
      </c>
      <c r="G12" s="105">
        <v>22.685790000000001</v>
      </c>
      <c r="H12" s="78">
        <v>126489</v>
      </c>
      <c r="I12" s="78">
        <v>224.75890999999999</v>
      </c>
      <c r="J12" s="78">
        <f>D12/H12%</f>
        <v>37.142360205235235</v>
      </c>
      <c r="K12" s="78">
        <f t="shared" si="0"/>
        <v>94.507692709490371</v>
      </c>
    </row>
    <row r="13" spans="1:11">
      <c r="A13" s="45"/>
      <c r="B13" s="45" t="s">
        <v>17</v>
      </c>
      <c r="C13" s="35"/>
      <c r="D13" s="105">
        <v>46981</v>
      </c>
      <c r="E13" s="105">
        <v>212.41445999999999</v>
      </c>
      <c r="F13" s="105">
        <v>3354</v>
      </c>
      <c r="G13" s="105">
        <v>22.685790000000001</v>
      </c>
      <c r="H13" s="78">
        <v>126489</v>
      </c>
      <c r="I13" s="78">
        <v>224.75890999999999</v>
      </c>
      <c r="J13" s="78">
        <f t="shared" si="0"/>
        <v>37.142360205235235</v>
      </c>
      <c r="K13" s="78">
        <f t="shared" si="0"/>
        <v>94.507692709490371</v>
      </c>
    </row>
    <row r="14" spans="1:11">
      <c r="A14" s="49" t="s">
        <v>59</v>
      </c>
      <c r="B14" s="49" t="s">
        <v>82</v>
      </c>
      <c r="C14" s="49" t="s">
        <v>55</v>
      </c>
      <c r="D14" s="105">
        <v>463.23200000000003</v>
      </c>
      <c r="E14" s="105">
        <v>516.55696999999998</v>
      </c>
      <c r="F14" s="105">
        <v>47.628</v>
      </c>
      <c r="G14" s="105">
        <v>52.979909999999997</v>
      </c>
      <c r="H14" s="78">
        <v>317.572</v>
      </c>
      <c r="I14" s="78">
        <v>366.16237999999998</v>
      </c>
      <c r="J14" s="78">
        <f t="shared" si="0"/>
        <v>145.86676407239935</v>
      </c>
      <c r="K14" s="78">
        <f t="shared" si="0"/>
        <v>141.07319544951613</v>
      </c>
    </row>
    <row r="15" spans="1:11">
      <c r="A15" s="49"/>
      <c r="B15" s="45" t="s">
        <v>0</v>
      </c>
      <c r="C15" s="49"/>
      <c r="D15" s="105">
        <v>20.411999999999999</v>
      </c>
      <c r="E15" s="105">
        <v>15.503119999999999</v>
      </c>
      <c r="F15" s="4"/>
      <c r="G15" s="4"/>
      <c r="H15" s="78">
        <v>20.411999999999999</v>
      </c>
      <c r="I15" s="78">
        <v>19.177</v>
      </c>
      <c r="J15" s="78">
        <f>D15/H15*100</f>
        <v>100</v>
      </c>
      <c r="K15" s="78">
        <f>E15/I15*100</f>
        <v>80.842258956041093</v>
      </c>
    </row>
    <row r="16" spans="1:11">
      <c r="A16" s="81"/>
      <c r="B16" s="84" t="s">
        <v>72</v>
      </c>
      <c r="C16" s="35"/>
      <c r="D16" s="105">
        <v>74.27</v>
      </c>
      <c r="E16" s="105">
        <v>115.76776</v>
      </c>
      <c r="F16" s="105">
        <v>27.216000000000001</v>
      </c>
      <c r="G16" s="105">
        <v>28.839659999999999</v>
      </c>
      <c r="H16" s="78">
        <v>27.216000000000001</v>
      </c>
      <c r="I16" s="78">
        <v>29.524000000000001</v>
      </c>
      <c r="J16" s="78"/>
      <c r="K16" s="78"/>
    </row>
    <row r="17" spans="1:11">
      <c r="A17" s="81"/>
      <c r="B17" s="45" t="s">
        <v>17</v>
      </c>
      <c r="C17" s="35"/>
      <c r="D17" s="105">
        <v>368.55</v>
      </c>
      <c r="E17" s="105">
        <v>385.28609</v>
      </c>
      <c r="F17" s="105">
        <v>20.411999999999999</v>
      </c>
      <c r="G17" s="105">
        <v>24.140250000000002</v>
      </c>
      <c r="H17" s="78">
        <v>269.94400000000002</v>
      </c>
      <c r="I17" s="78">
        <v>317.46138000000002</v>
      </c>
      <c r="J17" s="78">
        <f>D17/H17*100</f>
        <v>136.5283169842634</v>
      </c>
      <c r="K17" s="78">
        <f>E17/I17*100</f>
        <v>121.36471214230846</v>
      </c>
    </row>
    <row r="18" spans="1:11">
      <c r="A18" s="49" t="s">
        <v>60</v>
      </c>
      <c r="B18" s="45" t="s">
        <v>83</v>
      </c>
      <c r="C18" s="49" t="s">
        <v>55</v>
      </c>
      <c r="D18" s="105">
        <v>451.72699999999998</v>
      </c>
      <c r="E18" s="105">
        <v>371.64562999999998</v>
      </c>
      <c r="F18" s="105">
        <v>93.159000000000006</v>
      </c>
      <c r="G18" s="105">
        <v>76.040880000000001</v>
      </c>
      <c r="H18" s="78">
        <v>267.7362</v>
      </c>
      <c r="I18" s="78">
        <v>216.37107</v>
      </c>
      <c r="J18" s="78">
        <f>D17/H18*100</f>
        <v>137.65415360343502</v>
      </c>
      <c r="K18" s="78">
        <f t="shared" si="0"/>
        <v>171.76308736653195</v>
      </c>
    </row>
    <row r="19" spans="1:11">
      <c r="A19" s="82"/>
      <c r="B19" s="84" t="s">
        <v>72</v>
      </c>
      <c r="C19" s="49"/>
      <c r="D19" s="105">
        <v>203.18700000000001</v>
      </c>
      <c r="E19" s="105">
        <v>183.47763</v>
      </c>
      <c r="F19" s="105">
        <v>39.024000000000001</v>
      </c>
      <c r="G19" s="105">
        <v>34.163879999999999</v>
      </c>
      <c r="H19" s="78">
        <v>49.453000000000003</v>
      </c>
      <c r="I19" s="78">
        <v>46.69023</v>
      </c>
      <c r="J19" s="78">
        <f t="shared" si="0"/>
        <v>410.86890582977776</v>
      </c>
      <c r="K19" s="78">
        <f t="shared" si="0"/>
        <v>392.96792926485909</v>
      </c>
    </row>
    <row r="20" spans="1:11">
      <c r="A20" s="82"/>
      <c r="B20" s="45" t="s">
        <v>17</v>
      </c>
      <c r="C20" s="35"/>
      <c r="D20" s="105">
        <v>248.54</v>
      </c>
      <c r="E20" s="105">
        <v>188.16800000000001</v>
      </c>
      <c r="F20" s="105">
        <v>54.134999999999998</v>
      </c>
      <c r="G20" s="105">
        <v>41.877000000000002</v>
      </c>
      <c r="H20" s="78">
        <v>218.28319999999999</v>
      </c>
      <c r="I20" s="78">
        <v>169.68083999999999</v>
      </c>
      <c r="J20" s="78">
        <f t="shared" si="0"/>
        <v>113.86125913492198</v>
      </c>
      <c r="K20" s="78">
        <f t="shared" si="0"/>
        <v>110.89525487969061</v>
      </c>
    </row>
    <row r="21" spans="1:11">
      <c r="A21" s="49" t="s">
        <v>61</v>
      </c>
      <c r="B21" s="49" t="s">
        <v>78</v>
      </c>
      <c r="C21" s="49" t="s">
        <v>55</v>
      </c>
      <c r="D21" s="105">
        <v>186.65</v>
      </c>
      <c r="E21" s="105">
        <v>88.080370000000002</v>
      </c>
      <c r="F21" s="105">
        <v>138.44999999999999</v>
      </c>
      <c r="G21" s="105">
        <v>63.103349999999999</v>
      </c>
      <c r="H21" s="78">
        <v>268.54599999999999</v>
      </c>
      <c r="I21" s="78">
        <v>113.30904</v>
      </c>
      <c r="J21" s="78">
        <f t="shared" si="0"/>
        <v>69.503921115935455</v>
      </c>
      <c r="K21" s="78">
        <f t="shared" si="0"/>
        <v>77.734636177307664</v>
      </c>
    </row>
    <row r="22" spans="1:11">
      <c r="A22" s="49"/>
      <c r="B22" s="45" t="s">
        <v>0</v>
      </c>
      <c r="C22" s="49"/>
      <c r="D22" s="105">
        <v>81</v>
      </c>
      <c r="E22" s="105">
        <v>37.079000000000001</v>
      </c>
      <c r="F22" s="105">
        <v>81</v>
      </c>
      <c r="G22" s="105">
        <v>37.079000000000001</v>
      </c>
      <c r="H22" s="78"/>
      <c r="I22" s="78"/>
      <c r="J22" s="78"/>
      <c r="K22" s="78"/>
    </row>
    <row r="23" spans="1:11">
      <c r="A23" s="49"/>
      <c r="B23" s="84" t="s">
        <v>72</v>
      </c>
      <c r="C23" s="49"/>
      <c r="D23" s="105">
        <v>85.65</v>
      </c>
      <c r="E23" s="105">
        <v>42.59637</v>
      </c>
      <c r="F23" s="105">
        <v>37.450000000000003</v>
      </c>
      <c r="G23" s="105">
        <v>17.619350000000001</v>
      </c>
      <c r="H23" s="78">
        <v>268.54599999999999</v>
      </c>
      <c r="I23" s="78">
        <v>113.30904</v>
      </c>
      <c r="J23" s="78">
        <f t="shared" ref="J23:K78" si="1">D23/H23*100</f>
        <v>31.893977195713212</v>
      </c>
      <c r="K23" s="78">
        <f t="shared" si="1"/>
        <v>37.593090542466868</v>
      </c>
    </row>
    <row r="24" spans="1:11">
      <c r="A24" s="49"/>
      <c r="B24" s="45" t="s">
        <v>17</v>
      </c>
      <c r="C24" s="49"/>
      <c r="D24" s="105">
        <v>20</v>
      </c>
      <c r="E24" s="105">
        <v>8.4049999999999994</v>
      </c>
      <c r="F24" s="105">
        <v>20</v>
      </c>
      <c r="G24" s="105">
        <v>8.4049999999999994</v>
      </c>
      <c r="H24" s="78"/>
      <c r="I24" s="78"/>
      <c r="J24" s="78"/>
      <c r="K24" s="78"/>
    </row>
    <row r="25" spans="1:11" ht="56.25">
      <c r="A25" s="45" t="s">
        <v>29</v>
      </c>
      <c r="B25" s="45" t="s">
        <v>36</v>
      </c>
      <c r="C25" s="45" t="s">
        <v>40</v>
      </c>
      <c r="D25" s="105">
        <v>4461666.5</v>
      </c>
      <c r="E25" s="105">
        <v>705.69830000000002</v>
      </c>
      <c r="F25" s="105">
        <v>799568</v>
      </c>
      <c r="G25" s="105">
        <v>110.24706</v>
      </c>
      <c r="H25" s="78">
        <v>3660953.9</v>
      </c>
      <c r="I25" s="78">
        <v>733.54709000000003</v>
      </c>
      <c r="J25" s="78">
        <f t="shared" si="1"/>
        <v>121.87169305792133</v>
      </c>
      <c r="K25" s="78">
        <f t="shared" si="1"/>
        <v>96.203544342327092</v>
      </c>
    </row>
    <row r="26" spans="1:11">
      <c r="A26" s="45"/>
      <c r="B26" s="84" t="s">
        <v>72</v>
      </c>
      <c r="C26" s="83"/>
      <c r="D26" s="105">
        <v>4437186.5</v>
      </c>
      <c r="E26" s="105">
        <v>701.99424999999997</v>
      </c>
      <c r="F26" s="105">
        <v>794384</v>
      </c>
      <c r="G26" s="105">
        <v>109.47</v>
      </c>
      <c r="H26" s="78">
        <v>3645863.3</v>
      </c>
      <c r="I26" s="78">
        <v>730.97306000000003</v>
      </c>
      <c r="J26" s="78">
        <f t="shared" si="1"/>
        <v>121.70468651416526</v>
      </c>
      <c r="K26" s="78">
        <f t="shared" si="1"/>
        <v>96.035584403069507</v>
      </c>
    </row>
    <row r="27" spans="1:11">
      <c r="A27" s="45"/>
      <c r="B27" s="45" t="s">
        <v>17</v>
      </c>
      <c r="C27" s="83"/>
      <c r="D27" s="105">
        <v>24480</v>
      </c>
      <c r="E27" s="105">
        <v>3.7040500000000001</v>
      </c>
      <c r="F27" s="78">
        <v>5184</v>
      </c>
      <c r="G27" s="78">
        <v>0.77705999999999997</v>
      </c>
      <c r="H27" s="78">
        <v>15090.6</v>
      </c>
      <c r="I27" s="78">
        <v>2.57403</v>
      </c>
      <c r="J27" s="78">
        <f>D27/H27%</f>
        <v>162.2201900520854</v>
      </c>
      <c r="K27" s="78">
        <f>E27/I27%</f>
        <v>143.90080923687759</v>
      </c>
    </row>
    <row r="28" spans="1:11" ht="22.5">
      <c r="A28" s="45" t="s">
        <v>30</v>
      </c>
      <c r="B28" s="45" t="s">
        <v>37</v>
      </c>
      <c r="C28" s="45" t="s">
        <v>40</v>
      </c>
      <c r="D28" s="105">
        <v>2018334.4</v>
      </c>
      <c r="E28" s="105">
        <v>1754.6864499999999</v>
      </c>
      <c r="F28" s="105">
        <v>623530.19999999995</v>
      </c>
      <c r="G28" s="105">
        <v>551.70180000000005</v>
      </c>
      <c r="H28" s="78">
        <v>2394528.4</v>
      </c>
      <c r="I28" s="78">
        <v>2091.2531899999999</v>
      </c>
      <c r="J28" s="78">
        <f t="shared" si="1"/>
        <v>84.289432524583958</v>
      </c>
      <c r="K28" s="78">
        <f t="shared" si="1"/>
        <v>83.905978405226008</v>
      </c>
    </row>
    <row r="29" spans="1:11">
      <c r="A29" s="45"/>
      <c r="B29" s="45" t="s">
        <v>0</v>
      </c>
      <c r="C29" s="83"/>
      <c r="D29" s="105">
        <v>123164.9</v>
      </c>
      <c r="E29" s="105">
        <v>90.207170000000005</v>
      </c>
      <c r="F29" s="105">
        <v>50253</v>
      </c>
      <c r="G29" s="105">
        <v>37.63776</v>
      </c>
      <c r="H29" s="78">
        <v>453478.1</v>
      </c>
      <c r="I29" s="78">
        <v>346.03672999999998</v>
      </c>
      <c r="J29" s="78">
        <f t="shared" si="1"/>
        <v>27.160054697238962</v>
      </c>
      <c r="K29" s="78">
        <f t="shared" si="1"/>
        <v>26.068669068743084</v>
      </c>
    </row>
    <row r="30" spans="1:11">
      <c r="A30" s="45"/>
      <c r="B30" s="84" t="s">
        <v>72</v>
      </c>
      <c r="C30" s="83"/>
      <c r="D30" s="105">
        <v>1880309.5</v>
      </c>
      <c r="E30" s="105">
        <v>1607.5402799999999</v>
      </c>
      <c r="F30" s="105">
        <v>573277.19999999995</v>
      </c>
      <c r="G30" s="105">
        <v>514.06403999999998</v>
      </c>
      <c r="H30" s="78">
        <v>1894626.3</v>
      </c>
      <c r="I30" s="78">
        <v>1599.5624600000001</v>
      </c>
      <c r="J30" s="78">
        <f t="shared" si="1"/>
        <v>99.244347025057138</v>
      </c>
      <c r="K30" s="78">
        <f t="shared" si="1"/>
        <v>100.49875013945999</v>
      </c>
    </row>
    <row r="31" spans="1:11">
      <c r="A31" s="45"/>
      <c r="B31" s="45" t="s">
        <v>17</v>
      </c>
      <c r="C31" s="83"/>
      <c r="D31" s="105">
        <v>14860</v>
      </c>
      <c r="E31" s="105">
        <v>56.939</v>
      </c>
      <c r="F31" s="105"/>
      <c r="G31" s="105"/>
      <c r="H31" s="78">
        <v>46424</v>
      </c>
      <c r="I31" s="78">
        <v>145.654</v>
      </c>
      <c r="J31" s="78">
        <f>D31/H31*100</f>
        <v>32.009305531621571</v>
      </c>
      <c r="K31" s="78">
        <f>E31/I31*100</f>
        <v>39.091957653068235</v>
      </c>
    </row>
    <row r="32" spans="1:11" ht="45">
      <c r="A32" s="45" t="s">
        <v>26</v>
      </c>
      <c r="B32" s="45" t="s">
        <v>38</v>
      </c>
      <c r="C32" s="45" t="s">
        <v>41</v>
      </c>
      <c r="D32" s="105">
        <v>3911.6</v>
      </c>
      <c r="E32" s="105">
        <v>38.429000000000002</v>
      </c>
      <c r="F32" s="105"/>
      <c r="G32" s="105"/>
      <c r="H32" s="78">
        <v>2125.3000000000002</v>
      </c>
      <c r="I32" s="78">
        <v>90.879580000000004</v>
      </c>
      <c r="J32" s="78">
        <f t="shared" si="1"/>
        <v>184.04931068555027</v>
      </c>
      <c r="K32" s="78">
        <f t="shared" si="1"/>
        <v>42.285626760158884</v>
      </c>
    </row>
    <row r="33" spans="1:11">
      <c r="A33" s="45"/>
      <c r="B33" s="45" t="s">
        <v>17</v>
      </c>
      <c r="C33" s="83"/>
      <c r="D33" s="105">
        <v>3911.6</v>
      </c>
      <c r="E33" s="105">
        <v>38.429000000000002</v>
      </c>
      <c r="F33" s="105"/>
      <c r="G33" s="105"/>
      <c r="H33" s="78">
        <v>2125.3000000000002</v>
      </c>
      <c r="I33" s="78">
        <v>90.879580000000004</v>
      </c>
      <c r="J33" s="78">
        <f t="shared" si="1"/>
        <v>184.04931068555027</v>
      </c>
      <c r="K33" s="78">
        <f t="shared" si="1"/>
        <v>42.285626760158884</v>
      </c>
    </row>
    <row r="34" spans="1:11" ht="67.5">
      <c r="A34" s="49" t="s">
        <v>64</v>
      </c>
      <c r="B34" s="49" t="s">
        <v>90</v>
      </c>
      <c r="C34" s="49" t="s">
        <v>55</v>
      </c>
      <c r="D34" s="105">
        <v>80510.651819999999</v>
      </c>
      <c r="E34" s="105">
        <v>31772.446309999999</v>
      </c>
      <c r="F34" s="105">
        <v>19268.006590000001</v>
      </c>
      <c r="G34" s="105">
        <v>8424.6599800000004</v>
      </c>
      <c r="H34" s="78">
        <v>146275.02481</v>
      </c>
      <c r="I34" s="78">
        <v>63813.135170000001</v>
      </c>
      <c r="J34" s="78">
        <f t="shared" si="1"/>
        <v>55.040600351684873</v>
      </c>
      <c r="K34" s="78">
        <f t="shared" si="1"/>
        <v>49.789821837396488</v>
      </c>
    </row>
    <row r="35" spans="1:11">
      <c r="A35" s="49"/>
      <c r="B35" s="45" t="s">
        <v>23</v>
      </c>
      <c r="C35" s="49"/>
      <c r="D35" s="105">
        <v>36.177160000000001</v>
      </c>
      <c r="E35" s="105">
        <v>34.368299999999998</v>
      </c>
      <c r="F35" s="4"/>
      <c r="G35" s="4"/>
      <c r="H35" s="4"/>
      <c r="I35" s="4"/>
      <c r="J35" s="105" t="s">
        <v>129</v>
      </c>
      <c r="K35" s="105" t="s">
        <v>129</v>
      </c>
    </row>
    <row r="36" spans="1:11">
      <c r="A36" s="49"/>
      <c r="B36" s="45" t="s">
        <v>0</v>
      </c>
      <c r="C36" s="49"/>
      <c r="D36" s="105">
        <v>32.255859999999998</v>
      </c>
      <c r="E36" s="105">
        <v>162.29389</v>
      </c>
      <c r="F36" s="105">
        <v>4.359</v>
      </c>
      <c r="G36" s="105">
        <v>33.370249999999999</v>
      </c>
      <c r="H36" s="105">
        <v>0.29505999999999999</v>
      </c>
      <c r="I36" s="105">
        <v>97.268630000000002</v>
      </c>
      <c r="J36" s="78">
        <f>D36/H37*100</f>
        <v>2.2543239766020608E-2</v>
      </c>
      <c r="K36" s="78">
        <f>E36/I37*100</f>
        <v>0.28360741470134554</v>
      </c>
    </row>
    <row r="37" spans="1:11">
      <c r="A37" s="49"/>
      <c r="B37" s="84" t="s">
        <v>72</v>
      </c>
      <c r="C37" s="49"/>
      <c r="D37" s="105">
        <v>77815.975630000001</v>
      </c>
      <c r="E37" s="105">
        <v>26946.34864</v>
      </c>
      <c r="F37" s="105">
        <v>18806.175810000001</v>
      </c>
      <c r="G37" s="105">
        <v>7394.2147199999999</v>
      </c>
      <c r="H37" s="78">
        <v>143084.40284</v>
      </c>
      <c r="I37" s="78">
        <v>57224.840250000001</v>
      </c>
      <c r="J37" s="78">
        <f>D37/H38*100</f>
        <v>2439.1223164650546</v>
      </c>
      <c r="K37" s="78">
        <f>E37/I38*100</f>
        <v>415.13232940549375</v>
      </c>
    </row>
    <row r="38" spans="1:11">
      <c r="A38" s="49"/>
      <c r="B38" s="45" t="s">
        <v>17</v>
      </c>
      <c r="C38" s="49"/>
      <c r="D38" s="105">
        <v>2626.2431700000002</v>
      </c>
      <c r="E38" s="105">
        <v>4629.4354800000001</v>
      </c>
      <c r="F38" s="105">
        <v>457.47178000000002</v>
      </c>
      <c r="G38" s="105">
        <v>997.07501000000002</v>
      </c>
      <c r="H38" s="78">
        <v>3190.3269100000002</v>
      </c>
      <c r="I38" s="78">
        <v>6491.0262899999998</v>
      </c>
      <c r="J38" s="78">
        <f>D38/H38%</f>
        <v>82.318936086709684</v>
      </c>
      <c r="K38" s="78">
        <f>E38/I38%</f>
        <v>71.320547370637755</v>
      </c>
    </row>
    <row r="39" spans="1:11" ht="45">
      <c r="A39" s="45" t="s">
        <v>31</v>
      </c>
      <c r="B39" s="45" t="s">
        <v>42</v>
      </c>
      <c r="C39" s="45" t="s">
        <v>44</v>
      </c>
      <c r="D39" s="105">
        <v>659</v>
      </c>
      <c r="E39" s="105">
        <v>4.7946499999999999</v>
      </c>
      <c r="F39" s="105"/>
      <c r="G39" s="105"/>
      <c r="H39" s="78">
        <v>2784.8</v>
      </c>
      <c r="I39" s="78">
        <v>7.8902299999999999</v>
      </c>
      <c r="J39" s="78">
        <f t="shared" ref="J39:K44" si="2">D39/H39*100</f>
        <v>23.664176960643491</v>
      </c>
      <c r="K39" s="78">
        <f t="shared" si="2"/>
        <v>60.766923144192241</v>
      </c>
    </row>
    <row r="40" spans="1:11">
      <c r="A40" s="45"/>
      <c r="B40" s="84" t="s">
        <v>72</v>
      </c>
      <c r="C40" s="45"/>
      <c r="D40" s="105">
        <v>659</v>
      </c>
      <c r="E40" s="105">
        <v>4.7946499999999999</v>
      </c>
      <c r="F40" s="105"/>
      <c r="G40" s="105"/>
      <c r="H40" s="78">
        <v>2784.8</v>
      </c>
      <c r="I40" s="78">
        <v>7.8902299999999999</v>
      </c>
      <c r="J40" s="78">
        <f t="shared" si="2"/>
        <v>23.664176960643491</v>
      </c>
      <c r="K40" s="78">
        <f t="shared" si="2"/>
        <v>60.766923144192241</v>
      </c>
    </row>
    <row r="41" spans="1:11" ht="45">
      <c r="A41" s="45" t="s">
        <v>32</v>
      </c>
      <c r="B41" s="45" t="s">
        <v>43</v>
      </c>
      <c r="C41" s="45" t="s">
        <v>50</v>
      </c>
      <c r="D41" s="105">
        <v>46707.6</v>
      </c>
      <c r="E41" s="105">
        <v>337.75241999999997</v>
      </c>
      <c r="F41" s="105">
        <v>20457.599999999999</v>
      </c>
      <c r="G41" s="105">
        <v>162.09898999999999</v>
      </c>
      <c r="H41" s="78">
        <v>99.3</v>
      </c>
      <c r="I41" s="78">
        <v>3.19076</v>
      </c>
      <c r="J41" s="78">
        <f>D41/H41%</f>
        <v>47036.858006042297</v>
      </c>
      <c r="K41" s="78">
        <f t="shared" si="2"/>
        <v>10585.328260351764</v>
      </c>
    </row>
    <row r="42" spans="1:11">
      <c r="A42" s="45"/>
      <c r="B42" s="84" t="s">
        <v>72</v>
      </c>
      <c r="C42" s="45"/>
      <c r="D42" s="105">
        <v>4307.6000000000004</v>
      </c>
      <c r="E42" s="105">
        <v>3.8816000000000002</v>
      </c>
      <c r="F42" s="105">
        <v>57.6</v>
      </c>
      <c r="G42" s="105">
        <v>0.21859999999999999</v>
      </c>
      <c r="H42" s="78">
        <v>99.3</v>
      </c>
      <c r="I42" s="78">
        <v>3.19076</v>
      </c>
      <c r="J42" s="78">
        <f t="shared" si="2"/>
        <v>4337.9657603222558</v>
      </c>
      <c r="K42" s="78">
        <f t="shared" si="2"/>
        <v>121.65126803645528</v>
      </c>
    </row>
    <row r="43" spans="1:11">
      <c r="A43" s="45"/>
      <c r="B43" s="45" t="s">
        <v>17</v>
      </c>
      <c r="C43" s="45"/>
      <c r="D43" s="105">
        <v>42400</v>
      </c>
      <c r="E43" s="105">
        <v>333.87081999999998</v>
      </c>
      <c r="F43" s="105">
        <v>20400</v>
      </c>
      <c r="G43" s="105">
        <v>161.88039000000001</v>
      </c>
      <c r="H43" s="105"/>
      <c r="I43" s="105"/>
      <c r="J43" s="105" t="s">
        <v>129</v>
      </c>
      <c r="K43" s="105" t="s">
        <v>129</v>
      </c>
    </row>
    <row r="44" spans="1:11" ht="33.75">
      <c r="A44" s="45" t="s">
        <v>65</v>
      </c>
      <c r="B44" s="45" t="s">
        <v>84</v>
      </c>
      <c r="C44" s="49" t="s">
        <v>55</v>
      </c>
      <c r="D44" s="105">
        <v>575.18571999999995</v>
      </c>
      <c r="E44" s="105">
        <v>45234.821499999998</v>
      </c>
      <c r="F44" s="105">
        <v>65.588740000000001</v>
      </c>
      <c r="G44" s="105">
        <v>10506.653350000001</v>
      </c>
      <c r="H44" s="78">
        <v>550.69309999999996</v>
      </c>
      <c r="I44" s="78">
        <v>19252.61665</v>
      </c>
      <c r="J44" s="78">
        <f t="shared" si="2"/>
        <v>104.44759885315433</v>
      </c>
      <c r="K44" s="78">
        <f t="shared" si="2"/>
        <v>234.95414842740351</v>
      </c>
    </row>
    <row r="45" spans="1:11">
      <c r="A45" s="45"/>
      <c r="B45" s="45" t="s">
        <v>23</v>
      </c>
      <c r="C45" s="49"/>
      <c r="D45" s="105">
        <v>24.72851</v>
      </c>
      <c r="E45" s="105">
        <v>5827.2238399999997</v>
      </c>
      <c r="F45" s="105">
        <v>2.8566500000000001</v>
      </c>
      <c r="G45" s="105">
        <v>5194.17101</v>
      </c>
      <c r="H45" s="78">
        <v>17.662700000000001</v>
      </c>
      <c r="I45" s="78">
        <v>308.50851999999998</v>
      </c>
      <c r="J45" s="78">
        <f t="shared" si="1"/>
        <v>140.00413300344795</v>
      </c>
      <c r="K45" s="78">
        <f t="shared" si="1"/>
        <v>1888.8372483197547</v>
      </c>
    </row>
    <row r="46" spans="1:11">
      <c r="A46" s="45"/>
      <c r="B46" s="45" t="s">
        <v>0</v>
      </c>
      <c r="C46" s="49"/>
      <c r="D46" s="105">
        <v>104.13289</v>
      </c>
      <c r="E46" s="105">
        <v>3835.1418899999999</v>
      </c>
      <c r="F46" s="105">
        <v>8.1319700000000008</v>
      </c>
      <c r="G46" s="105">
        <v>626.41224</v>
      </c>
      <c r="H46" s="78">
        <v>81.757819999999995</v>
      </c>
      <c r="I46" s="78">
        <v>1988.7847400000001</v>
      </c>
      <c r="J46" s="78">
        <f t="shared" si="1"/>
        <v>127.36749830169151</v>
      </c>
      <c r="K46" s="78">
        <f t="shared" si="1"/>
        <v>192.83846124040554</v>
      </c>
    </row>
    <row r="47" spans="1:11">
      <c r="A47" s="45"/>
      <c r="B47" s="84" t="s">
        <v>72</v>
      </c>
      <c r="C47" s="49"/>
      <c r="D47" s="105">
        <v>46.630029999999998</v>
      </c>
      <c r="E47" s="105">
        <v>2048.1910400000002</v>
      </c>
      <c r="F47" s="105">
        <v>4.1623400000000004</v>
      </c>
      <c r="G47" s="105">
        <v>288.59742</v>
      </c>
      <c r="H47" s="78">
        <v>49.052160000000001</v>
      </c>
      <c r="I47" s="78">
        <v>1359.90443</v>
      </c>
      <c r="J47" s="78">
        <f t="shared" si="1"/>
        <v>95.062133859140957</v>
      </c>
      <c r="K47" s="78">
        <f t="shared" si="1"/>
        <v>150.61286622913642</v>
      </c>
    </row>
    <row r="48" spans="1:11">
      <c r="A48" s="45"/>
      <c r="B48" s="45" t="s">
        <v>17</v>
      </c>
      <c r="C48" s="35"/>
      <c r="D48" s="105">
        <v>399.69429000000002</v>
      </c>
      <c r="E48" s="105">
        <v>33524.264730000003</v>
      </c>
      <c r="F48" s="105">
        <v>50.437779999999997</v>
      </c>
      <c r="G48" s="105">
        <v>4397.4726799999999</v>
      </c>
      <c r="H48" s="78">
        <v>402.22041999999999</v>
      </c>
      <c r="I48" s="78">
        <v>15595.418960000001</v>
      </c>
      <c r="J48" s="78">
        <f t="shared" si="1"/>
        <v>99.371953815770979</v>
      </c>
      <c r="K48" s="78">
        <f t="shared" si="1"/>
        <v>214.96225792961962</v>
      </c>
    </row>
    <row r="49" spans="1:21">
      <c r="A49" s="45" t="s">
        <v>66</v>
      </c>
      <c r="B49" s="45" t="s">
        <v>85</v>
      </c>
      <c r="C49" s="49" t="s">
        <v>55</v>
      </c>
      <c r="D49" s="105">
        <v>5689.3516099999997</v>
      </c>
      <c r="E49" s="105">
        <v>11696.723550000001</v>
      </c>
      <c r="F49" s="105">
        <v>804.20908999999995</v>
      </c>
      <c r="G49" s="105">
        <v>1573.79989</v>
      </c>
      <c r="H49" s="78">
        <v>4797.3524100000004</v>
      </c>
      <c r="I49" s="78">
        <v>4869.4176600000001</v>
      </c>
      <c r="J49" s="78">
        <f t="shared" si="1"/>
        <v>118.59357253264618</v>
      </c>
      <c r="K49" s="78">
        <f t="shared" si="1"/>
        <v>240.2078516715282</v>
      </c>
    </row>
    <row r="50" spans="1:21">
      <c r="A50" s="45"/>
      <c r="B50" s="45" t="s">
        <v>0</v>
      </c>
      <c r="C50" s="35"/>
      <c r="D50" s="105">
        <v>0.83557000000000003</v>
      </c>
      <c r="E50" s="105">
        <v>42.51247</v>
      </c>
      <c r="F50" s="105"/>
      <c r="G50" s="105"/>
      <c r="H50" s="78">
        <v>9.3999999999999997E-4</v>
      </c>
      <c r="I50" s="78">
        <v>0.11334</v>
      </c>
      <c r="J50" s="78">
        <f>D50/H50*100</f>
        <v>88890.425531914894</v>
      </c>
      <c r="K50" s="78">
        <f>E50/I50*100</f>
        <v>37508.796541379925</v>
      </c>
    </row>
    <row r="51" spans="1:21">
      <c r="A51" s="45"/>
      <c r="B51" s="84" t="s">
        <v>72</v>
      </c>
      <c r="C51" s="35"/>
      <c r="D51" s="105">
        <v>4381.1064200000001</v>
      </c>
      <c r="E51" s="105">
        <v>6286.2924599999997</v>
      </c>
      <c r="F51" s="105">
        <v>721.62855999999999</v>
      </c>
      <c r="G51" s="105">
        <v>1228.1075800000001</v>
      </c>
      <c r="H51" s="78">
        <v>4630.8121600000004</v>
      </c>
      <c r="I51" s="78">
        <v>2888.3670999999999</v>
      </c>
      <c r="J51" s="78">
        <f t="shared" si="1"/>
        <v>94.607733344122508</v>
      </c>
      <c r="K51" s="78">
        <f t="shared" si="1"/>
        <v>217.64174159164185</v>
      </c>
    </row>
    <row r="52" spans="1:21">
      <c r="A52" s="45"/>
      <c r="B52" s="45" t="s">
        <v>17</v>
      </c>
      <c r="C52" s="35"/>
      <c r="D52" s="105">
        <v>1307.4096199999999</v>
      </c>
      <c r="E52" s="105">
        <v>5367.9186200000004</v>
      </c>
      <c r="F52" s="105">
        <v>82.580529999999996</v>
      </c>
      <c r="G52" s="105">
        <v>345.69231000000002</v>
      </c>
      <c r="H52" s="78">
        <v>166.53931</v>
      </c>
      <c r="I52" s="78">
        <v>1980.93722</v>
      </c>
      <c r="J52" s="78">
        <f t="shared" si="1"/>
        <v>785.04565678817812</v>
      </c>
      <c r="K52" s="78">
        <f t="shared" si="1"/>
        <v>270.97873500503971</v>
      </c>
    </row>
    <row r="53" spans="1:21" ht="33.75">
      <c r="A53" s="45" t="s">
        <v>67</v>
      </c>
      <c r="B53" s="45" t="s">
        <v>86</v>
      </c>
      <c r="C53" s="49" t="s">
        <v>39</v>
      </c>
      <c r="D53" s="105">
        <v>250450</v>
      </c>
      <c r="E53" s="105">
        <v>2749.4893299999999</v>
      </c>
      <c r="F53" s="105">
        <v>19376</v>
      </c>
      <c r="G53" s="105">
        <v>232.44567000000001</v>
      </c>
      <c r="H53" s="78">
        <v>95851</v>
      </c>
      <c r="I53" s="78">
        <v>1760.9232199999999</v>
      </c>
      <c r="J53" s="78">
        <f t="shared" si="1"/>
        <v>261.29096201395919</v>
      </c>
      <c r="K53" s="78">
        <f t="shared" si="1"/>
        <v>156.13908083965183</v>
      </c>
    </row>
    <row r="54" spans="1:21">
      <c r="A54" s="45"/>
      <c r="B54" s="45" t="s">
        <v>23</v>
      </c>
      <c r="C54" s="35"/>
      <c r="D54" s="105">
        <v>3557</v>
      </c>
      <c r="E54" s="105">
        <v>68.305350000000004</v>
      </c>
      <c r="F54" s="105">
        <v>734</v>
      </c>
      <c r="G54" s="105">
        <v>11.41046</v>
      </c>
      <c r="H54" s="105">
        <v>2740</v>
      </c>
      <c r="I54" s="105">
        <v>52.100819999999999</v>
      </c>
      <c r="J54" s="105">
        <f>D54/H54%</f>
        <v>129.81751824817519</v>
      </c>
      <c r="K54" s="105">
        <f>E54/I54%</f>
        <v>131.10225520442864</v>
      </c>
    </row>
    <row r="55" spans="1:21">
      <c r="A55" s="45"/>
      <c r="B55" s="45" t="s">
        <v>0</v>
      </c>
      <c r="C55" s="35"/>
      <c r="D55" s="105">
        <v>196016</v>
      </c>
      <c r="E55" s="105">
        <v>1814.7160100000001</v>
      </c>
      <c r="F55" s="105">
        <v>8070</v>
      </c>
      <c r="G55" s="105">
        <v>66.587569999999999</v>
      </c>
      <c r="H55" s="78">
        <v>25009</v>
      </c>
      <c r="I55" s="78">
        <v>603.41543000000001</v>
      </c>
      <c r="J55" s="78">
        <f>D55/H56*100</f>
        <v>1979.9595959595958</v>
      </c>
      <c r="K55" s="78">
        <f>E55/I56*100</f>
        <v>913.98540456705621</v>
      </c>
    </row>
    <row r="56" spans="1:21">
      <c r="A56" s="45"/>
      <c r="B56" s="84" t="s">
        <v>72</v>
      </c>
      <c r="C56" s="35"/>
      <c r="D56" s="105">
        <v>7998</v>
      </c>
      <c r="E56" s="105">
        <v>143.67595</v>
      </c>
      <c r="F56" s="105">
        <v>200</v>
      </c>
      <c r="G56" s="105">
        <v>3.7867199999999999</v>
      </c>
      <c r="H56" s="78">
        <v>9900</v>
      </c>
      <c r="I56" s="78">
        <v>198.54978</v>
      </c>
      <c r="J56" s="78">
        <f>D56/H57*100</f>
        <v>13.741795814576818</v>
      </c>
      <c r="K56" s="78">
        <f>E56/I57*100</f>
        <v>15.843282887794055</v>
      </c>
    </row>
    <row r="57" spans="1:21">
      <c r="A57" s="45"/>
      <c r="B57" s="45" t="s">
        <v>17</v>
      </c>
      <c r="C57" s="35"/>
      <c r="D57" s="105">
        <v>42879</v>
      </c>
      <c r="E57" s="105">
        <v>722.79201999999998</v>
      </c>
      <c r="F57" s="105">
        <v>10372</v>
      </c>
      <c r="G57" s="105">
        <v>150.66092</v>
      </c>
      <c r="H57" s="78">
        <v>58202</v>
      </c>
      <c r="I57" s="78">
        <v>906.85718999999995</v>
      </c>
      <c r="J57" s="78">
        <f>D57/H57%</f>
        <v>73.67272602316072</v>
      </c>
      <c r="K57" s="78">
        <f>E57/I57%</f>
        <v>79.702959624767374</v>
      </c>
    </row>
    <row r="58" spans="1:21" ht="45">
      <c r="A58" s="45" t="s">
        <v>68</v>
      </c>
      <c r="B58" s="45" t="s">
        <v>87</v>
      </c>
      <c r="C58" s="49" t="s">
        <v>91</v>
      </c>
      <c r="D58" s="105">
        <v>52153</v>
      </c>
      <c r="E58" s="105">
        <v>3591.8722899999998</v>
      </c>
      <c r="F58" s="105">
        <v>6075</v>
      </c>
      <c r="G58" s="105">
        <v>504.73043000000001</v>
      </c>
      <c r="H58" s="78">
        <v>72453</v>
      </c>
      <c r="I58" s="78">
        <v>4196.5620099999996</v>
      </c>
      <c r="J58" s="78">
        <f t="shared" si="1"/>
        <v>71.981836500904038</v>
      </c>
      <c r="K58" s="78">
        <f t="shared" si="1"/>
        <v>85.590830814388468</v>
      </c>
    </row>
    <row r="59" spans="1:21">
      <c r="A59" s="45"/>
      <c r="B59" s="45" t="s">
        <v>23</v>
      </c>
      <c r="C59" s="35"/>
      <c r="D59" s="105">
        <v>2874</v>
      </c>
      <c r="E59" s="105">
        <v>179.32821000000001</v>
      </c>
      <c r="F59" s="105">
        <v>254</v>
      </c>
      <c r="G59" s="105">
        <v>18.90062</v>
      </c>
      <c r="H59" s="78">
        <v>2935</v>
      </c>
      <c r="I59" s="78">
        <v>156.99007</v>
      </c>
      <c r="J59" s="78">
        <f t="shared" si="1"/>
        <v>97.921635434412266</v>
      </c>
      <c r="K59" s="78">
        <f t="shared" si="1"/>
        <v>114.2290146121981</v>
      </c>
    </row>
    <row r="60" spans="1:21">
      <c r="A60" s="45"/>
      <c r="B60" s="45" t="s">
        <v>0</v>
      </c>
      <c r="C60" s="35"/>
      <c r="D60" s="105">
        <v>21059</v>
      </c>
      <c r="E60" s="105">
        <v>1517.7754299999999</v>
      </c>
      <c r="F60" s="105">
        <v>859</v>
      </c>
      <c r="G60" s="105">
        <v>92.070639999999997</v>
      </c>
      <c r="H60" s="78">
        <v>17105</v>
      </c>
      <c r="I60" s="78">
        <v>1083.5657100000001</v>
      </c>
      <c r="J60" s="78">
        <f t="shared" si="1"/>
        <v>123.11604793919906</v>
      </c>
      <c r="K60" s="78">
        <f t="shared" si="1"/>
        <v>140.07230166041336</v>
      </c>
    </row>
    <row r="61" spans="1:21">
      <c r="A61" s="45"/>
      <c r="B61" s="84" t="s">
        <v>72</v>
      </c>
      <c r="C61" s="35"/>
      <c r="D61" s="105">
        <v>4688</v>
      </c>
      <c r="E61" s="105">
        <v>254.93523999999999</v>
      </c>
      <c r="F61" s="105">
        <v>106</v>
      </c>
      <c r="G61" s="105">
        <v>10.36173</v>
      </c>
      <c r="H61" s="78">
        <v>2832</v>
      </c>
      <c r="I61" s="78">
        <v>143.33115000000001</v>
      </c>
      <c r="J61" s="78">
        <f t="shared" si="1"/>
        <v>165.5367231638418</v>
      </c>
      <c r="K61" s="78">
        <f t="shared" si="1"/>
        <v>177.86450468024572</v>
      </c>
    </row>
    <row r="62" spans="1:21">
      <c r="A62" s="45"/>
      <c r="B62" s="45" t="s">
        <v>17</v>
      </c>
      <c r="C62" s="35"/>
      <c r="D62" s="105">
        <v>23532</v>
      </c>
      <c r="E62" s="105">
        <v>1639.83341</v>
      </c>
      <c r="F62" s="105">
        <v>4856</v>
      </c>
      <c r="G62" s="105">
        <v>383.39744000000002</v>
      </c>
      <c r="H62" s="78">
        <v>49581</v>
      </c>
      <c r="I62" s="78">
        <v>2812.67508</v>
      </c>
      <c r="J62" s="78">
        <f t="shared" si="1"/>
        <v>47.461729291462454</v>
      </c>
      <c r="K62" s="78">
        <f t="shared" si="1"/>
        <v>58.301558600220538</v>
      </c>
    </row>
    <row r="63" spans="1:21">
      <c r="A63" s="45" t="s">
        <v>69</v>
      </c>
      <c r="B63" s="45" t="s">
        <v>88</v>
      </c>
      <c r="C63" s="49" t="s">
        <v>55</v>
      </c>
      <c r="D63" s="105">
        <v>1752.2297100000001</v>
      </c>
      <c r="E63" s="105">
        <v>3387.74577</v>
      </c>
      <c r="F63" s="105">
        <v>215.99582000000001</v>
      </c>
      <c r="G63" s="105">
        <v>395.86389000000003</v>
      </c>
      <c r="H63" s="78">
        <v>2257.1819500000001</v>
      </c>
      <c r="I63" s="78">
        <v>25386.394520000002</v>
      </c>
      <c r="J63" s="78">
        <f t="shared" si="1"/>
        <v>77.629085683588769</v>
      </c>
      <c r="K63" s="78">
        <f t="shared" si="1"/>
        <v>13.344729860441795</v>
      </c>
    </row>
    <row r="64" spans="1:21">
      <c r="A64" s="45"/>
      <c r="B64" s="45" t="s">
        <v>0</v>
      </c>
      <c r="C64" s="49"/>
      <c r="D64" s="105">
        <v>0.53</v>
      </c>
      <c r="E64" s="105">
        <v>9.0196900000000007</v>
      </c>
      <c r="F64" s="105">
        <v>0.18</v>
      </c>
      <c r="G64" s="105">
        <v>3.2</v>
      </c>
      <c r="H64" s="78"/>
      <c r="I64" s="78"/>
      <c r="J64" s="78"/>
      <c r="K64" s="78"/>
      <c r="N64" s="105"/>
      <c r="O64" s="105"/>
      <c r="P64" s="105"/>
      <c r="Q64" s="105"/>
      <c r="R64" s="78"/>
      <c r="S64" s="78"/>
      <c r="T64" s="78"/>
      <c r="U64" s="78"/>
    </row>
    <row r="65" spans="1:21">
      <c r="A65" s="45"/>
      <c r="B65" s="84" t="s">
        <v>72</v>
      </c>
      <c r="C65" s="35"/>
      <c r="D65" s="105">
        <v>1635.9488200000001</v>
      </c>
      <c r="E65" s="105">
        <v>2876.3261600000001</v>
      </c>
      <c r="F65" s="105">
        <v>180.88602</v>
      </c>
      <c r="G65" s="105">
        <v>335.16257999999999</v>
      </c>
      <c r="H65" s="78">
        <v>462.99752000000001</v>
      </c>
      <c r="I65" s="78">
        <v>1167.88705</v>
      </c>
      <c r="J65" s="78">
        <f t="shared" si="1"/>
        <v>353.3385707983922</v>
      </c>
      <c r="K65" s="78">
        <f t="shared" si="1"/>
        <v>246.28461802021008</v>
      </c>
      <c r="N65" s="105"/>
      <c r="O65" s="105"/>
      <c r="P65" s="105"/>
      <c r="Q65" s="105"/>
      <c r="R65" s="78"/>
      <c r="S65" s="78"/>
      <c r="T65" s="78"/>
      <c r="U65" s="78"/>
    </row>
    <row r="66" spans="1:21">
      <c r="A66" s="45"/>
      <c r="B66" s="45" t="s">
        <v>17</v>
      </c>
      <c r="C66" s="35"/>
      <c r="D66" s="105">
        <v>115.75089</v>
      </c>
      <c r="E66" s="105">
        <v>502.39992000000001</v>
      </c>
      <c r="F66" s="105">
        <v>34.9298</v>
      </c>
      <c r="G66" s="105">
        <v>57.501309999999997</v>
      </c>
      <c r="H66" s="78">
        <v>1794.18443</v>
      </c>
      <c r="I66" s="78">
        <v>24218.50747</v>
      </c>
      <c r="J66" s="78">
        <f>D66/H66*100</f>
        <v>6.4514488067427935</v>
      </c>
      <c r="K66" s="78">
        <f t="shared" si="1"/>
        <v>2.0744462499282168</v>
      </c>
      <c r="N66" s="105"/>
      <c r="O66" s="105"/>
      <c r="P66" s="105"/>
      <c r="Q66" s="105"/>
      <c r="R66" s="78"/>
      <c r="S66" s="78"/>
      <c r="T66" s="78"/>
      <c r="U66" s="78"/>
    </row>
    <row r="67" spans="1:21" ht="78.75">
      <c r="A67" s="45" t="s">
        <v>70</v>
      </c>
      <c r="B67" s="45" t="s">
        <v>89</v>
      </c>
      <c r="C67" s="49" t="s">
        <v>39</v>
      </c>
      <c r="D67" s="105">
        <v>268809</v>
      </c>
      <c r="E67" s="105">
        <v>26674.867310000001</v>
      </c>
      <c r="F67" s="105">
        <v>109186</v>
      </c>
      <c r="G67" s="105">
        <v>4687.6552799999999</v>
      </c>
      <c r="H67" s="78">
        <v>334625</v>
      </c>
      <c r="I67" s="78">
        <v>31906.445739999999</v>
      </c>
      <c r="J67" s="78">
        <f t="shared" si="1"/>
        <v>80.331415763914833</v>
      </c>
      <c r="K67" s="78">
        <f t="shared" si="1"/>
        <v>83.603380731808201</v>
      </c>
      <c r="N67" s="105"/>
      <c r="O67" s="105"/>
      <c r="P67" s="105"/>
      <c r="Q67" s="105"/>
      <c r="R67" s="78"/>
      <c r="S67" s="78"/>
      <c r="T67" s="78"/>
      <c r="U67" s="78"/>
    </row>
    <row r="68" spans="1:21">
      <c r="A68" s="45"/>
      <c r="B68" s="45" t="s">
        <v>0</v>
      </c>
      <c r="C68" s="35"/>
      <c r="D68" s="105">
        <v>8901</v>
      </c>
      <c r="E68" s="105">
        <v>775.82560999999998</v>
      </c>
      <c r="F68" s="105">
        <v>11</v>
      </c>
      <c r="G68" s="105">
        <v>0.40605000000000002</v>
      </c>
      <c r="H68" s="78">
        <v>466</v>
      </c>
      <c r="I68" s="78">
        <v>114.06905999999999</v>
      </c>
      <c r="J68" s="78">
        <f t="shared" si="1"/>
        <v>1910.0858369098712</v>
      </c>
      <c r="K68" s="78">
        <f t="shared" si="1"/>
        <v>680.13676101126816</v>
      </c>
      <c r="N68" s="105"/>
      <c r="O68" s="105"/>
      <c r="P68" s="105"/>
      <c r="Q68" s="105"/>
      <c r="R68" s="78"/>
      <c r="S68" s="78"/>
      <c r="T68" s="78"/>
      <c r="U68" s="78"/>
    </row>
    <row r="69" spans="1:21">
      <c r="A69" s="45"/>
      <c r="B69" s="84" t="s">
        <v>72</v>
      </c>
      <c r="C69" s="35"/>
      <c r="D69" s="105">
        <v>3855</v>
      </c>
      <c r="E69" s="105">
        <v>1285.2541200000001</v>
      </c>
      <c r="F69" s="105">
        <v>885</v>
      </c>
      <c r="G69" s="105">
        <v>385.01357000000002</v>
      </c>
      <c r="H69" s="78">
        <v>9091</v>
      </c>
      <c r="I69" s="78">
        <v>1495.0900300000001</v>
      </c>
      <c r="J69" s="78">
        <f t="shared" si="1"/>
        <v>42.404575954240457</v>
      </c>
      <c r="K69" s="78">
        <f t="shared" si="1"/>
        <v>85.964998375382123</v>
      </c>
      <c r="N69" s="105"/>
      <c r="O69" s="105"/>
      <c r="P69" s="105"/>
      <c r="Q69" s="105"/>
      <c r="R69" s="78"/>
      <c r="S69" s="78"/>
      <c r="T69" s="78"/>
      <c r="U69" s="78"/>
    </row>
    <row r="70" spans="1:21">
      <c r="A70" s="45"/>
      <c r="B70" s="45" t="s">
        <v>17</v>
      </c>
      <c r="C70" s="35"/>
      <c r="D70" s="105">
        <v>256053</v>
      </c>
      <c r="E70" s="105">
        <v>24613.78758</v>
      </c>
      <c r="F70" s="105">
        <v>108290</v>
      </c>
      <c r="G70" s="105">
        <v>4302.2356600000003</v>
      </c>
      <c r="H70" s="78">
        <v>325068</v>
      </c>
      <c r="I70" s="78">
        <v>30297.286649999998</v>
      </c>
      <c r="J70" s="78">
        <f t="shared" si="1"/>
        <v>78.769057551035473</v>
      </c>
      <c r="K70" s="78">
        <f t="shared" si="1"/>
        <v>81.240897458386769</v>
      </c>
      <c r="N70" s="105"/>
      <c r="O70" s="105"/>
      <c r="P70" s="105"/>
      <c r="Q70" s="105"/>
      <c r="R70" s="78"/>
      <c r="S70" s="78"/>
      <c r="T70" s="78"/>
      <c r="U70" s="78"/>
    </row>
    <row r="71" spans="1:21" ht="56.25">
      <c r="A71" s="49" t="s">
        <v>92</v>
      </c>
      <c r="B71" s="49" t="s">
        <v>73</v>
      </c>
      <c r="C71" s="49" t="s">
        <v>55</v>
      </c>
      <c r="D71" s="105">
        <v>2379.3094099999998</v>
      </c>
      <c r="E71" s="105">
        <v>3219.9726899999996</v>
      </c>
      <c r="F71" s="105">
        <v>235.70348999999999</v>
      </c>
      <c r="G71" s="105">
        <v>417.00344000000001</v>
      </c>
      <c r="H71" s="78">
        <v>4527.0620699999999</v>
      </c>
      <c r="I71" s="78">
        <v>7063.9679900000001</v>
      </c>
      <c r="J71" s="78">
        <f t="shared" si="1"/>
        <v>52.557472665710549</v>
      </c>
      <c r="K71" s="78">
        <f t="shared" si="1"/>
        <v>45.583058906245121</v>
      </c>
      <c r="N71" s="105"/>
      <c r="O71" s="105"/>
      <c r="P71" s="105"/>
      <c r="Q71" s="105"/>
      <c r="R71" s="78"/>
      <c r="S71" s="78"/>
      <c r="T71" s="78"/>
      <c r="U71" s="78"/>
    </row>
    <row r="72" spans="1:21">
      <c r="A72" s="45"/>
      <c r="B72" s="84" t="s">
        <v>72</v>
      </c>
      <c r="C72" s="35"/>
      <c r="D72" s="105">
        <v>1814.5900399999998</v>
      </c>
      <c r="E72" s="105">
        <v>2622.77286</v>
      </c>
      <c r="F72" s="105">
        <v>195.70349000000002</v>
      </c>
      <c r="G72" s="105">
        <v>331.53044000000006</v>
      </c>
      <c r="H72" s="78">
        <v>1577.2746999999999</v>
      </c>
      <c r="I72" s="78">
        <v>2148.2050199999999</v>
      </c>
      <c r="J72" s="78">
        <f t="shared" si="1"/>
        <v>115.04591051894764</v>
      </c>
      <c r="K72" s="78">
        <f t="shared" si="1"/>
        <v>122.09136630729967</v>
      </c>
      <c r="N72" s="105"/>
      <c r="O72" s="105"/>
      <c r="P72" s="105"/>
      <c r="Q72" s="105"/>
      <c r="R72" s="78"/>
      <c r="S72" s="78"/>
      <c r="T72" s="78"/>
      <c r="U72" s="78"/>
    </row>
    <row r="73" spans="1:21">
      <c r="A73" s="45"/>
      <c r="B73" s="45" t="s">
        <v>17</v>
      </c>
      <c r="C73" s="35"/>
      <c r="D73" s="105">
        <v>564.71937000000003</v>
      </c>
      <c r="E73" s="105">
        <v>597.19983000000002</v>
      </c>
      <c r="F73" s="105">
        <v>40</v>
      </c>
      <c r="G73" s="105">
        <v>85.472999999999999</v>
      </c>
      <c r="H73" s="78">
        <v>2949.78737</v>
      </c>
      <c r="I73" s="78">
        <v>4915.7629699999998</v>
      </c>
      <c r="J73" s="78">
        <f t="shared" si="1"/>
        <v>19.144409381615869</v>
      </c>
      <c r="K73" s="78">
        <f t="shared" si="1"/>
        <v>12.148670178863405</v>
      </c>
      <c r="N73" s="105"/>
      <c r="O73" s="105"/>
      <c r="P73" s="105"/>
      <c r="Q73" s="105"/>
      <c r="R73" s="78"/>
      <c r="S73" s="78"/>
      <c r="T73" s="78"/>
      <c r="U73" s="78"/>
    </row>
    <row r="74" spans="1:21" ht="22.5">
      <c r="A74" s="49" t="s">
        <v>93</v>
      </c>
      <c r="B74" s="49" t="s">
        <v>74</v>
      </c>
      <c r="C74" s="49" t="s">
        <v>55</v>
      </c>
      <c r="D74" s="105">
        <v>1820.96507</v>
      </c>
      <c r="E74" s="105">
        <v>6189.1090899999999</v>
      </c>
      <c r="F74" s="105">
        <v>551.62162000000001</v>
      </c>
      <c r="G74" s="105">
        <v>1732.8568799999998</v>
      </c>
      <c r="H74" s="78">
        <v>1414.0129999999999</v>
      </c>
      <c r="I74" s="78">
        <v>2916.2985799999997</v>
      </c>
      <c r="J74" s="78">
        <f t="shared" si="1"/>
        <v>128.77993837397534</v>
      </c>
      <c r="K74" s="78">
        <f t="shared" si="1"/>
        <v>212.2248089562901</v>
      </c>
      <c r="N74" s="105"/>
      <c r="O74" s="105"/>
      <c r="P74" s="105"/>
      <c r="Q74" s="105"/>
      <c r="R74" s="78"/>
      <c r="S74" s="78"/>
      <c r="T74" s="78"/>
      <c r="U74" s="78"/>
    </row>
    <row r="75" spans="1:21">
      <c r="A75" s="49"/>
      <c r="B75" s="45" t="s">
        <v>0</v>
      </c>
      <c r="C75" s="49"/>
      <c r="D75" s="105">
        <v>165.38386</v>
      </c>
      <c r="E75" s="105">
        <v>2303.5731799999999</v>
      </c>
      <c r="F75" s="105">
        <v>47.743639999999999</v>
      </c>
      <c r="G75" s="105">
        <v>746.55856000000006</v>
      </c>
      <c r="H75" s="78"/>
      <c r="I75" s="78"/>
      <c r="J75" s="78"/>
      <c r="K75" s="78"/>
      <c r="N75" s="105"/>
      <c r="O75" s="105"/>
      <c r="P75" s="105"/>
      <c r="Q75" s="105"/>
      <c r="R75" s="78"/>
      <c r="S75" s="78"/>
      <c r="T75" s="78"/>
      <c r="U75" s="78"/>
    </row>
    <row r="76" spans="1:21">
      <c r="A76" s="45"/>
      <c r="B76" s="84" t="s">
        <v>72</v>
      </c>
      <c r="C76" s="35"/>
      <c r="D76" s="105">
        <v>612.08914000000004</v>
      </c>
      <c r="E76" s="105">
        <v>1227.1278500000001</v>
      </c>
      <c r="F76" s="105">
        <v>301.10667000000001</v>
      </c>
      <c r="G76" s="105">
        <v>460.38002999999998</v>
      </c>
      <c r="H76" s="78">
        <v>574.12507000000005</v>
      </c>
      <c r="I76" s="78">
        <v>955.26197000000002</v>
      </c>
      <c r="J76" s="78">
        <f t="shared" si="1"/>
        <v>106.61250866470611</v>
      </c>
      <c r="K76" s="78">
        <f t="shared" si="1"/>
        <v>128.45982448144565</v>
      </c>
      <c r="N76" s="105"/>
      <c r="O76" s="105"/>
      <c r="P76" s="105"/>
      <c r="Q76" s="105"/>
      <c r="R76" s="78"/>
      <c r="S76" s="78"/>
      <c r="T76" s="78"/>
      <c r="U76" s="78"/>
    </row>
    <row r="77" spans="1:21">
      <c r="A77" s="45"/>
      <c r="B77" s="45" t="s">
        <v>17</v>
      </c>
      <c r="C77" s="35"/>
      <c r="D77" s="105">
        <v>1043.4920699999998</v>
      </c>
      <c r="E77" s="105">
        <v>2658.4080600000002</v>
      </c>
      <c r="F77" s="105">
        <v>202.77131</v>
      </c>
      <c r="G77" s="105">
        <v>525.91828999999996</v>
      </c>
      <c r="H77" s="78">
        <v>839.88792999999998</v>
      </c>
      <c r="I77" s="78">
        <v>1961.0366100000001</v>
      </c>
      <c r="J77" s="78">
        <f t="shared" si="1"/>
        <v>124.24182235837105</v>
      </c>
      <c r="K77" s="78">
        <f t="shared" si="1"/>
        <v>135.56136822963239</v>
      </c>
      <c r="N77" s="105"/>
      <c r="O77" s="105"/>
      <c r="P77" s="105"/>
      <c r="Q77" s="105"/>
      <c r="R77" s="78"/>
      <c r="S77" s="78"/>
      <c r="T77" s="78"/>
      <c r="U77" s="78"/>
    </row>
    <row r="78" spans="1:21" ht="33.75">
      <c r="A78" s="49" t="s">
        <v>94</v>
      </c>
      <c r="B78" s="49" t="s">
        <v>75</v>
      </c>
      <c r="C78" s="49" t="s">
        <v>55</v>
      </c>
      <c r="D78" s="105">
        <v>11763.19707</v>
      </c>
      <c r="E78" s="105">
        <v>10194.493359999999</v>
      </c>
      <c r="F78" s="105">
        <v>489.19786999999997</v>
      </c>
      <c r="G78" s="105">
        <v>2126.8098500000001</v>
      </c>
      <c r="H78" s="78">
        <v>2035.4928100000002</v>
      </c>
      <c r="I78" s="78">
        <v>6460.1284100000003</v>
      </c>
      <c r="J78" s="78">
        <f t="shared" si="1"/>
        <v>577.90413270975887</v>
      </c>
      <c r="K78" s="78">
        <f t="shared" si="1"/>
        <v>157.80635790798465</v>
      </c>
      <c r="N78" s="105"/>
      <c r="O78" s="105"/>
      <c r="P78" s="105"/>
      <c r="Q78" s="105"/>
      <c r="R78" s="78"/>
      <c r="S78" s="78"/>
      <c r="T78" s="78"/>
      <c r="U78" s="78"/>
    </row>
    <row r="79" spans="1:21">
      <c r="A79" s="49"/>
      <c r="B79" s="45" t="s">
        <v>0</v>
      </c>
      <c r="C79" s="35"/>
      <c r="D79" s="105">
        <v>475.45618000000002</v>
      </c>
      <c r="E79" s="105">
        <v>1433.7775899999999</v>
      </c>
      <c r="F79" s="105">
        <v>111.378</v>
      </c>
      <c r="G79" s="105">
        <v>330.90600000000001</v>
      </c>
      <c r="H79" s="78">
        <v>457.84974</v>
      </c>
      <c r="I79" s="78">
        <v>1284.21021</v>
      </c>
      <c r="J79" s="78">
        <f t="shared" ref="J79:K86" si="3">D79/H79*100</f>
        <v>103.84546248732171</v>
      </c>
      <c r="K79" s="78">
        <f t="shared" si="3"/>
        <v>111.64664311460348</v>
      </c>
      <c r="N79" s="105"/>
      <c r="O79" s="105"/>
      <c r="P79" s="105"/>
      <c r="Q79" s="105"/>
      <c r="R79" s="78"/>
      <c r="S79" s="78"/>
      <c r="T79" s="78"/>
      <c r="U79" s="78"/>
    </row>
    <row r="80" spans="1:21">
      <c r="A80" s="49"/>
      <c r="B80" s="84" t="s">
        <v>72</v>
      </c>
      <c r="C80" s="35"/>
      <c r="D80" s="105">
        <v>10793.48648</v>
      </c>
      <c r="E80" s="105">
        <v>3599.4639399999996</v>
      </c>
      <c r="F80" s="105">
        <v>282.08217999999999</v>
      </c>
      <c r="G80" s="105">
        <v>709.34629999999993</v>
      </c>
      <c r="H80" s="78">
        <v>1260.99505</v>
      </c>
      <c r="I80" s="78">
        <v>3107.0141899999999</v>
      </c>
      <c r="J80" s="78">
        <f t="shared" si="3"/>
        <v>855.94994841573725</v>
      </c>
      <c r="K80" s="78">
        <f t="shared" si="3"/>
        <v>115.84961380559385</v>
      </c>
      <c r="N80" s="105"/>
      <c r="O80" s="105"/>
      <c r="P80" s="105"/>
      <c r="Q80" s="105"/>
      <c r="R80" s="78"/>
      <c r="S80" s="78"/>
      <c r="T80" s="78"/>
      <c r="U80" s="78"/>
    </row>
    <row r="81" spans="1:21">
      <c r="A81" s="49"/>
      <c r="B81" s="45" t="s">
        <v>17</v>
      </c>
      <c r="C81" s="35"/>
      <c r="D81" s="105">
        <v>494.25440999999995</v>
      </c>
      <c r="E81" s="105">
        <v>5161.2518300000002</v>
      </c>
      <c r="F81" s="105">
        <v>95.737690000000001</v>
      </c>
      <c r="G81" s="105">
        <v>1086.55755</v>
      </c>
      <c r="H81" s="78">
        <v>316.64801999999997</v>
      </c>
      <c r="I81" s="78">
        <v>2068.9040099999997</v>
      </c>
      <c r="J81" s="78">
        <f t="shared" si="3"/>
        <v>156.08953120881665</v>
      </c>
      <c r="K81" s="78">
        <f t="shared" si="3"/>
        <v>249.46792142376876</v>
      </c>
      <c r="N81" s="105"/>
      <c r="O81" s="105"/>
      <c r="P81" s="105"/>
      <c r="Q81" s="105"/>
      <c r="R81" s="78"/>
      <c r="S81" s="78"/>
      <c r="T81" s="78"/>
      <c r="U81" s="78"/>
    </row>
    <row r="82" spans="1:21" ht="22.5">
      <c r="A82" s="49" t="s">
        <v>95</v>
      </c>
      <c r="B82" s="49" t="s">
        <v>76</v>
      </c>
      <c r="C82" s="49" t="s">
        <v>55</v>
      </c>
      <c r="D82" s="105">
        <v>9763.4952500000018</v>
      </c>
      <c r="E82" s="105">
        <v>26995.549000000003</v>
      </c>
      <c r="F82" s="105">
        <v>2589.65</v>
      </c>
      <c r="G82" s="105">
        <v>6161.9607400000004</v>
      </c>
      <c r="H82" s="78">
        <v>6984.2357499999998</v>
      </c>
      <c r="I82" s="78">
        <v>24614.902460000001</v>
      </c>
      <c r="J82" s="78">
        <f t="shared" si="3"/>
        <v>139.79332312773093</v>
      </c>
      <c r="K82" s="78">
        <f t="shared" si="3"/>
        <v>109.67156601115373</v>
      </c>
      <c r="N82" s="105"/>
      <c r="O82" s="105"/>
      <c r="P82" s="105"/>
      <c r="Q82" s="105"/>
      <c r="R82" s="78"/>
      <c r="S82" s="78"/>
      <c r="T82" s="78"/>
      <c r="U82" s="78"/>
    </row>
    <row r="83" spans="1:21">
      <c r="A83" s="49"/>
      <c r="B83" s="45" t="s">
        <v>23</v>
      </c>
      <c r="C83" s="35"/>
      <c r="D83" s="105">
        <v>0.35492000000000001</v>
      </c>
      <c r="E83" s="105">
        <v>14.604010000000001</v>
      </c>
      <c r="F83" s="105">
        <v>7.7649999999999997E-2</v>
      </c>
      <c r="G83" s="105">
        <v>0.98099000000000003</v>
      </c>
      <c r="H83" s="78">
        <v>4.1350099999999994</v>
      </c>
      <c r="I83" s="78">
        <v>19.874139999999997</v>
      </c>
      <c r="J83" s="78">
        <f t="shared" si="3"/>
        <v>8.5832924225092579</v>
      </c>
      <c r="K83" s="78">
        <f t="shared" si="3"/>
        <v>73.482475216537694</v>
      </c>
      <c r="N83" s="105"/>
      <c r="O83" s="105"/>
      <c r="P83" s="105"/>
      <c r="Q83" s="105"/>
      <c r="R83" s="78"/>
      <c r="S83" s="78"/>
      <c r="T83" s="78"/>
      <c r="U83" s="78"/>
    </row>
    <row r="84" spans="1:21">
      <c r="A84" s="49"/>
      <c r="B84" s="45" t="s">
        <v>0</v>
      </c>
      <c r="C84" s="35"/>
      <c r="D84" s="105">
        <v>62.34987000000001</v>
      </c>
      <c r="E84" s="105">
        <v>585.16343999999992</v>
      </c>
      <c r="F84" s="105">
        <v>35.75083999999999</v>
      </c>
      <c r="G84" s="105">
        <v>305.15138999999999</v>
      </c>
      <c r="H84" s="78">
        <v>57.137630000000009</v>
      </c>
      <c r="I84" s="78">
        <v>389.59526</v>
      </c>
      <c r="J84" s="78">
        <f t="shared" si="3"/>
        <v>109.12225445822656</v>
      </c>
      <c r="K84" s="78">
        <f t="shared" si="3"/>
        <v>150.19778218040946</v>
      </c>
      <c r="N84" s="105"/>
      <c r="O84" s="105"/>
      <c r="P84" s="105"/>
      <c r="Q84" s="105"/>
      <c r="R84" s="78"/>
      <c r="S84" s="78"/>
      <c r="T84" s="78"/>
      <c r="U84" s="78"/>
    </row>
    <row r="85" spans="1:21">
      <c r="A85" s="45"/>
      <c r="B85" s="84" t="s">
        <v>72</v>
      </c>
      <c r="C85" s="35"/>
      <c r="D85" s="105">
        <v>2856.2826400000004</v>
      </c>
      <c r="E85" s="105">
        <v>6308.6137699999999</v>
      </c>
      <c r="F85" s="105">
        <v>631.95534000000009</v>
      </c>
      <c r="G85" s="105">
        <v>1391.7273400000001</v>
      </c>
      <c r="H85" s="78">
        <v>2763.8357399999995</v>
      </c>
      <c r="I85" s="78">
        <v>5376.7197500000002</v>
      </c>
      <c r="J85" s="78">
        <f t="shared" si="3"/>
        <v>103.34487678345172</v>
      </c>
      <c r="K85" s="78">
        <f t="shared" si="3"/>
        <v>117.33201772325961</v>
      </c>
      <c r="N85" s="105"/>
      <c r="O85" s="105"/>
      <c r="P85" s="105"/>
      <c r="Q85" s="105"/>
      <c r="R85" s="78"/>
      <c r="S85" s="78"/>
      <c r="T85" s="78"/>
      <c r="U85" s="78"/>
    </row>
    <row r="86" spans="1:21">
      <c r="A86" s="48"/>
      <c r="B86" s="48" t="s">
        <v>17</v>
      </c>
      <c r="C86" s="87"/>
      <c r="D86" s="106">
        <v>6844.5078199999998</v>
      </c>
      <c r="E86" s="106">
        <v>20087.16778</v>
      </c>
      <c r="F86" s="106">
        <v>1921.8661699999998</v>
      </c>
      <c r="G86" s="106">
        <v>4464.1010199999992</v>
      </c>
      <c r="H86" s="93">
        <v>4159.1273700000002</v>
      </c>
      <c r="I86" s="93">
        <v>18828.713310000003</v>
      </c>
      <c r="J86" s="93">
        <f t="shared" si="3"/>
        <v>164.56595845969485</v>
      </c>
      <c r="K86" s="93">
        <f t="shared" si="3"/>
        <v>106.68369871738197</v>
      </c>
      <c r="N86" s="105"/>
      <c r="O86" s="105"/>
      <c r="P86" s="105"/>
      <c r="Q86" s="105"/>
      <c r="R86" s="78"/>
      <c r="S86" s="78"/>
      <c r="T86" s="78"/>
      <c r="U86" s="78"/>
    </row>
    <row r="87" spans="1:21" ht="11.25" customHeight="1">
      <c r="A87" s="150" t="s">
        <v>10</v>
      </c>
      <c r="B87" s="150"/>
      <c r="D87" s="105"/>
      <c r="E87" s="105"/>
      <c r="F87" s="105"/>
      <c r="G87" s="105"/>
      <c r="H87" s="78"/>
      <c r="I87" s="78"/>
      <c r="J87" s="78"/>
      <c r="K87" s="78"/>
      <c r="N87" s="105"/>
      <c r="O87" s="105"/>
      <c r="P87" s="105"/>
      <c r="Q87" s="105"/>
      <c r="R87" s="78"/>
      <c r="S87" s="78"/>
      <c r="T87" s="78"/>
      <c r="U87" s="78"/>
    </row>
  </sheetData>
  <mergeCells count="12">
    <mergeCell ref="A87:B87"/>
    <mergeCell ref="C4:C6"/>
    <mergeCell ref="A4:A6"/>
    <mergeCell ref="B4:B6"/>
    <mergeCell ref="C1:H1"/>
    <mergeCell ref="H5:I5"/>
    <mergeCell ref="A2:K2"/>
    <mergeCell ref="D5:E5"/>
    <mergeCell ref="H4:I4"/>
    <mergeCell ref="J4:K5"/>
    <mergeCell ref="F5:G5"/>
    <mergeCell ref="D4:G4"/>
  </mergeCells>
  <phoneticPr fontId="11" type="noConversion"/>
  <pageMargins left="0.55118110236220474" right="0.27559055118110237" top="0.98425196850393704" bottom="0.98425196850393704" header="0.51181102362204722" footer="0.51181102362204722"/>
  <pageSetup paperSize="9" scale="95" firstPageNumber="6" orientation="landscape" useFirstPageNumber="1" r:id="rId1"/>
  <headerFooter alignWithMargins="0">
    <oddFooter>&amp;R&amp;10&amp;P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109"/>
  <sheetViews>
    <sheetView topLeftCell="A88" workbookViewId="0">
      <selection activeCell="B111" sqref="B111"/>
    </sheetView>
  </sheetViews>
  <sheetFormatPr defaultRowHeight="11.25"/>
  <cols>
    <col min="1" max="1" width="9" style="9" customWidth="1"/>
    <col min="2" max="2" width="30.28515625" style="10" customWidth="1"/>
    <col min="3" max="3" width="12.5703125" style="11" customWidth="1"/>
    <col min="4" max="4" width="16" style="70" customWidth="1"/>
    <col min="5" max="7" width="14.5703125" style="70" customWidth="1"/>
    <col min="8" max="8" width="15.7109375" style="70" customWidth="1"/>
    <col min="9" max="9" width="15.140625" style="70" customWidth="1"/>
    <col min="10" max="10" width="16.140625" style="70" customWidth="1"/>
    <col min="11" max="11" width="14.85546875" style="70" customWidth="1"/>
    <col min="12" max="12" width="9.140625" style="6"/>
    <col min="13" max="15" width="9.140625" style="70"/>
    <col min="16" max="16384" width="9.140625" style="6"/>
  </cols>
  <sheetData>
    <row r="1" spans="1:13" s="75" customFormat="1" ht="15.75" customHeight="1">
      <c r="A1" s="164" t="s">
        <v>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3" s="24" customFormat="1" ht="12.75">
      <c r="A2" s="165" t="s">
        <v>102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3" s="24" customFormat="1" ht="12.7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s="24" customFormat="1" ht="21.75" customHeight="1">
      <c r="A4" s="152" t="s">
        <v>5</v>
      </c>
      <c r="B4" s="151" t="s">
        <v>6</v>
      </c>
      <c r="C4" s="151" t="s">
        <v>7</v>
      </c>
      <c r="D4" s="151" t="s">
        <v>97</v>
      </c>
      <c r="E4" s="166"/>
      <c r="F4" s="166"/>
      <c r="G4" s="166"/>
      <c r="H4" s="151" t="s">
        <v>53</v>
      </c>
      <c r="I4" s="166"/>
      <c r="J4" s="167" t="s">
        <v>128</v>
      </c>
      <c r="K4" s="168"/>
    </row>
    <row r="5" spans="1:13" s="24" customFormat="1" ht="11.25" customHeight="1">
      <c r="A5" s="152"/>
      <c r="B5" s="151"/>
      <c r="C5" s="151"/>
      <c r="D5" s="172" t="s">
        <v>126</v>
      </c>
      <c r="E5" s="152"/>
      <c r="F5" s="151" t="s">
        <v>127</v>
      </c>
      <c r="G5" s="151"/>
      <c r="H5" s="172" t="s">
        <v>126</v>
      </c>
      <c r="I5" s="152"/>
      <c r="J5" s="169"/>
      <c r="K5" s="170"/>
    </row>
    <row r="6" spans="1:13" s="24" customFormat="1" ht="28.9" customHeight="1">
      <c r="A6" s="152"/>
      <c r="B6" s="151"/>
      <c r="C6" s="151"/>
      <c r="D6" s="43" t="s">
        <v>8</v>
      </c>
      <c r="E6" s="43" t="s">
        <v>4</v>
      </c>
      <c r="F6" s="43" t="s">
        <v>8</v>
      </c>
      <c r="G6" s="43" t="s">
        <v>4</v>
      </c>
      <c r="H6" s="43" t="s">
        <v>8</v>
      </c>
      <c r="I6" s="43" t="s">
        <v>4</v>
      </c>
      <c r="J6" s="43" t="s">
        <v>9</v>
      </c>
      <c r="K6" s="44" t="s">
        <v>4</v>
      </c>
    </row>
    <row r="7" spans="1:13" s="26" customFormat="1" ht="12.75" customHeight="1">
      <c r="A7" s="45" t="s">
        <v>27</v>
      </c>
      <c r="B7" s="45" t="s">
        <v>34</v>
      </c>
      <c r="C7" s="45" t="s">
        <v>39</v>
      </c>
      <c r="D7" s="79">
        <v>2430</v>
      </c>
      <c r="E7" s="79">
        <v>102.42119</v>
      </c>
      <c r="F7" s="79">
        <v>430</v>
      </c>
      <c r="G7" s="79">
        <v>5.8370100000000003</v>
      </c>
      <c r="H7" s="79">
        <v>2040</v>
      </c>
      <c r="I7" s="79">
        <v>251.86014</v>
      </c>
      <c r="J7" s="79">
        <f>D7/H7*100</f>
        <v>119.11764705882352</v>
      </c>
      <c r="K7" s="79">
        <f>E7/I7*100</f>
        <v>40.665898938990502</v>
      </c>
      <c r="L7" s="67"/>
      <c r="M7" s="67"/>
    </row>
    <row r="8" spans="1:13" s="26" customFormat="1" ht="12" customHeight="1">
      <c r="A8" s="49"/>
      <c r="B8" s="45" t="s">
        <v>23</v>
      </c>
      <c r="C8" s="49"/>
      <c r="D8" s="67"/>
      <c r="E8" s="67"/>
      <c r="F8" s="67"/>
      <c r="G8" s="67"/>
      <c r="H8" s="79">
        <v>5</v>
      </c>
      <c r="I8" s="79">
        <v>0.79330000000000001</v>
      </c>
      <c r="J8" s="105" t="s">
        <v>129</v>
      </c>
      <c r="K8" s="105" t="s">
        <v>129</v>
      </c>
      <c r="L8" s="67"/>
      <c r="M8" s="67"/>
    </row>
    <row r="9" spans="1:13" s="26" customFormat="1" ht="12" customHeight="1">
      <c r="A9" s="49"/>
      <c r="B9" s="45" t="s">
        <v>72</v>
      </c>
      <c r="C9" s="49"/>
      <c r="D9" s="105"/>
      <c r="E9" s="105"/>
      <c r="F9" s="105"/>
      <c r="G9" s="105"/>
      <c r="H9" s="105"/>
      <c r="I9" s="105"/>
      <c r="J9" s="105" t="s">
        <v>129</v>
      </c>
      <c r="K9" s="105" t="s">
        <v>129</v>
      </c>
      <c r="L9" s="67"/>
      <c r="M9" s="67"/>
    </row>
    <row r="10" spans="1:13" s="26" customFormat="1" ht="12" customHeight="1">
      <c r="A10" s="49"/>
      <c r="B10" s="45" t="s">
        <v>17</v>
      </c>
      <c r="C10" s="49"/>
      <c r="D10" s="105">
        <v>2430</v>
      </c>
      <c r="E10" s="105">
        <v>102.42119</v>
      </c>
      <c r="F10" s="105">
        <v>430</v>
      </c>
      <c r="G10" s="105">
        <v>5.8370100000000003</v>
      </c>
      <c r="H10" s="79">
        <v>2035</v>
      </c>
      <c r="I10" s="79">
        <v>251.06684000000001</v>
      </c>
      <c r="J10" s="79">
        <f>D10/H10*100</f>
        <v>119.4103194103194</v>
      </c>
      <c r="K10" s="79">
        <f>E10/I10*100</f>
        <v>40.794391644870345</v>
      </c>
      <c r="L10" s="67"/>
      <c r="M10" s="67"/>
    </row>
    <row r="11" spans="1:13" s="26" customFormat="1" ht="22.5">
      <c r="A11" s="49" t="s">
        <v>54</v>
      </c>
      <c r="B11" s="49" t="s">
        <v>71</v>
      </c>
      <c r="C11" s="45" t="s">
        <v>55</v>
      </c>
      <c r="D11" s="105">
        <v>8195.8841499999999</v>
      </c>
      <c r="E11" s="79">
        <v>17438.479739999999</v>
      </c>
      <c r="F11" s="79">
        <v>1873.5336899999998</v>
      </c>
      <c r="G11" s="79">
        <v>4286.3462399999999</v>
      </c>
      <c r="H11" s="78">
        <v>9260.9849900000008</v>
      </c>
      <c r="I11" s="78">
        <v>18920.390820000001</v>
      </c>
      <c r="J11" s="79">
        <f t="shared" ref="J11:K19" si="0">D11/H11*100</f>
        <v>88.499054461808385</v>
      </c>
      <c r="K11" s="79">
        <f t="shared" si="0"/>
        <v>92.167650794858147</v>
      </c>
      <c r="L11" s="67"/>
      <c r="M11" s="67"/>
    </row>
    <row r="12" spans="1:13" s="26" customFormat="1">
      <c r="A12" s="45"/>
      <c r="B12" s="45" t="s">
        <v>0</v>
      </c>
      <c r="C12" s="45"/>
      <c r="D12" s="105">
        <v>2071.0754699999998</v>
      </c>
      <c r="E12" s="79">
        <v>6266.3164899999992</v>
      </c>
      <c r="F12" s="79">
        <v>450.51321999999999</v>
      </c>
      <c r="G12" s="79">
        <v>1367.4788100000001</v>
      </c>
      <c r="H12" s="78">
        <v>2264.4215600000002</v>
      </c>
      <c r="I12" s="78">
        <v>6750.7503699999997</v>
      </c>
      <c r="J12" s="79">
        <f t="shared" si="0"/>
        <v>91.4615682249554</v>
      </c>
      <c r="K12" s="79">
        <f t="shared" si="0"/>
        <v>92.823999504517303</v>
      </c>
      <c r="L12" s="67"/>
      <c r="M12" s="67"/>
    </row>
    <row r="13" spans="1:13" s="26" customFormat="1">
      <c r="A13" s="45"/>
      <c r="B13" s="45" t="s">
        <v>72</v>
      </c>
      <c r="C13" s="45"/>
      <c r="D13" s="105">
        <v>18.542999999999999</v>
      </c>
      <c r="E13" s="79">
        <v>36.027999999999999</v>
      </c>
      <c r="F13" s="67"/>
      <c r="G13" s="67"/>
      <c r="H13" s="78">
        <v>75.98</v>
      </c>
      <c r="I13" s="78">
        <v>148.78</v>
      </c>
      <c r="J13" s="79">
        <f t="shared" si="0"/>
        <v>24.405106607001841</v>
      </c>
      <c r="K13" s="79">
        <f t="shared" si="0"/>
        <v>24.215620379083209</v>
      </c>
      <c r="L13" s="67"/>
      <c r="M13" s="67"/>
    </row>
    <row r="14" spans="1:13" s="26" customFormat="1" ht="12" customHeight="1">
      <c r="A14" s="45"/>
      <c r="B14" s="45" t="s">
        <v>17</v>
      </c>
      <c r="C14" s="47"/>
      <c r="D14" s="105">
        <v>6106.2656800000004</v>
      </c>
      <c r="E14" s="79">
        <v>11136.135250000001</v>
      </c>
      <c r="F14" s="79">
        <v>1423.0204699999999</v>
      </c>
      <c r="G14" s="79">
        <v>2918.8674299999998</v>
      </c>
      <c r="H14" s="78">
        <v>6920.5834299999997</v>
      </c>
      <c r="I14" s="78">
        <v>12020.86045</v>
      </c>
      <c r="J14" s="79">
        <f t="shared" si="0"/>
        <v>88.233394507318309</v>
      </c>
      <c r="K14" s="79">
        <f t="shared" si="0"/>
        <v>92.64008426285325</v>
      </c>
      <c r="L14" s="67"/>
      <c r="M14" s="67"/>
    </row>
    <row r="15" spans="1:13" s="26" customFormat="1" ht="23.25" customHeight="1">
      <c r="A15" s="49" t="s">
        <v>56</v>
      </c>
      <c r="B15" s="45" t="s">
        <v>80</v>
      </c>
      <c r="C15" s="49" t="s">
        <v>55</v>
      </c>
      <c r="D15" s="79">
        <v>1457.3031799999999</v>
      </c>
      <c r="E15" s="79">
        <v>5384.1196599999994</v>
      </c>
      <c r="F15" s="79">
        <v>358.54748000000001</v>
      </c>
      <c r="G15" s="79">
        <v>1526.2197799999999</v>
      </c>
      <c r="H15" s="78">
        <v>1198.84158</v>
      </c>
      <c r="I15" s="78">
        <v>5000.6644100000003</v>
      </c>
      <c r="J15" s="79">
        <f t="shared" si="0"/>
        <v>121.55927891656877</v>
      </c>
      <c r="K15" s="79">
        <f t="shared" si="0"/>
        <v>107.66808604938956</v>
      </c>
      <c r="L15" s="67"/>
      <c r="M15" s="67"/>
    </row>
    <row r="16" spans="1:13" s="26" customFormat="1" ht="12" customHeight="1">
      <c r="A16" s="49"/>
      <c r="B16" s="45" t="s">
        <v>0</v>
      </c>
      <c r="C16" s="49"/>
      <c r="D16" s="79">
        <v>11.1876</v>
      </c>
      <c r="E16" s="79">
        <v>216.44868000000002</v>
      </c>
      <c r="F16" s="79">
        <v>2.7835000000000001</v>
      </c>
      <c r="G16" s="79">
        <v>51.331409999999998</v>
      </c>
      <c r="H16" s="78">
        <v>6.3311000000000002</v>
      </c>
      <c r="I16" s="78">
        <v>125.71702999999999</v>
      </c>
      <c r="J16" s="79">
        <f t="shared" si="0"/>
        <v>176.70862883227244</v>
      </c>
      <c r="K16" s="79">
        <f t="shared" si="0"/>
        <v>172.17132794180711</v>
      </c>
      <c r="L16" s="67"/>
      <c r="M16" s="67"/>
    </row>
    <row r="17" spans="1:13" s="26" customFormat="1" ht="12" customHeight="1">
      <c r="A17" s="45"/>
      <c r="B17" s="45" t="s">
        <v>72</v>
      </c>
      <c r="C17" s="35"/>
      <c r="D17" s="79">
        <v>3.05</v>
      </c>
      <c r="E17" s="79">
        <v>11.59</v>
      </c>
      <c r="F17" s="67"/>
      <c r="G17" s="67"/>
      <c r="H17" s="78">
        <v>15.657170000000001</v>
      </c>
      <c r="I17" s="78">
        <v>59.110779999999998</v>
      </c>
      <c r="J17" s="79">
        <f t="shared" si="0"/>
        <v>19.479893237411357</v>
      </c>
      <c r="K17" s="79">
        <f t="shared" si="0"/>
        <v>19.607252687242497</v>
      </c>
      <c r="L17" s="67"/>
      <c r="M17" s="67"/>
    </row>
    <row r="18" spans="1:13" s="26" customFormat="1" ht="12" customHeight="1">
      <c r="A18" s="45"/>
      <c r="B18" s="45" t="s">
        <v>17</v>
      </c>
      <c r="C18" s="35"/>
      <c r="D18" s="79">
        <v>1443.06558</v>
      </c>
      <c r="E18" s="79">
        <v>5156.0809799999997</v>
      </c>
      <c r="F18" s="79">
        <v>355.76398</v>
      </c>
      <c r="G18" s="79">
        <v>1474.8883699999999</v>
      </c>
      <c r="H18" s="78">
        <v>1176.85331</v>
      </c>
      <c r="I18" s="78">
        <v>4815.8365999999996</v>
      </c>
      <c r="J18" s="79">
        <f t="shared" si="0"/>
        <v>122.6206841360713</v>
      </c>
      <c r="K18" s="79">
        <f t="shared" si="0"/>
        <v>107.06511470924906</v>
      </c>
      <c r="L18" s="67"/>
      <c r="M18" s="67"/>
    </row>
    <row r="19" spans="1:13" s="26" customFormat="1" ht="12" customHeight="1">
      <c r="A19" s="49" t="s">
        <v>57</v>
      </c>
      <c r="B19" s="45" t="s">
        <v>81</v>
      </c>
      <c r="C19" s="49" t="s">
        <v>55</v>
      </c>
      <c r="D19" s="79">
        <v>24093.533679999997</v>
      </c>
      <c r="E19" s="79">
        <v>65594.184039999993</v>
      </c>
      <c r="F19" s="79">
        <v>4851.5906299999997</v>
      </c>
      <c r="G19" s="79">
        <v>13590.34778</v>
      </c>
      <c r="H19" s="78">
        <v>25819.752340000003</v>
      </c>
      <c r="I19" s="78">
        <v>65343.090299999996</v>
      </c>
      <c r="J19" s="79">
        <f t="shared" si="0"/>
        <v>93.314348498510796</v>
      </c>
      <c r="K19" s="79">
        <f t="shared" si="0"/>
        <v>100.38426976570467</v>
      </c>
      <c r="L19" s="67"/>
      <c r="M19" s="67"/>
    </row>
    <row r="20" spans="1:13" s="26" customFormat="1" ht="12" customHeight="1">
      <c r="A20" s="49"/>
      <c r="B20" s="45" t="s">
        <v>23</v>
      </c>
      <c r="C20" s="49"/>
      <c r="D20" s="67"/>
      <c r="E20" s="67"/>
      <c r="F20" s="67"/>
      <c r="G20" s="67"/>
      <c r="H20" s="67"/>
      <c r="I20" s="67"/>
      <c r="J20" s="79" t="s">
        <v>129</v>
      </c>
      <c r="K20" s="79" t="s">
        <v>129</v>
      </c>
      <c r="L20" s="67"/>
      <c r="M20" s="67"/>
    </row>
    <row r="21" spans="1:13" s="26" customFormat="1" ht="12" customHeight="1">
      <c r="A21" s="49"/>
      <c r="B21" s="45" t="s">
        <v>0</v>
      </c>
      <c r="C21" s="49"/>
      <c r="D21" s="79">
        <v>8762.7098100000003</v>
      </c>
      <c r="E21" s="79">
        <v>28512.451140000001</v>
      </c>
      <c r="F21" s="79">
        <v>1886.0676000000003</v>
      </c>
      <c r="G21" s="79">
        <v>6226.6995299999999</v>
      </c>
      <c r="H21" s="79">
        <v>7873.046769999999</v>
      </c>
      <c r="I21" s="79">
        <v>27192.10845</v>
      </c>
      <c r="J21" s="79">
        <f>D22/H22%</f>
        <v>57.411748352729546</v>
      </c>
      <c r="K21" s="79">
        <f>E22/I22%</f>
        <v>115.65536163849499</v>
      </c>
      <c r="L21" s="67"/>
      <c r="M21" s="67"/>
    </row>
    <row r="22" spans="1:13" s="26" customFormat="1" ht="12" customHeight="1">
      <c r="A22" s="49"/>
      <c r="B22" s="45" t="s">
        <v>72</v>
      </c>
      <c r="C22" s="49"/>
      <c r="D22" s="79">
        <v>767.40753999999993</v>
      </c>
      <c r="E22" s="79">
        <v>1975.6427100000001</v>
      </c>
      <c r="F22" s="79">
        <v>111.36320000000001</v>
      </c>
      <c r="G22" s="79">
        <v>341.50302999999997</v>
      </c>
      <c r="H22" s="79">
        <v>1336.6733500000003</v>
      </c>
      <c r="I22" s="79">
        <v>1708.21541</v>
      </c>
      <c r="J22" s="79">
        <f>D23/H23*100</f>
        <v>87.678435159591757</v>
      </c>
      <c r="K22" s="79">
        <f>E23/I23*100</f>
        <v>96.332121898043269</v>
      </c>
      <c r="L22" s="67"/>
      <c r="M22" s="67"/>
    </row>
    <row r="23" spans="1:13" s="26" customFormat="1" ht="12" customHeight="1">
      <c r="A23" s="49"/>
      <c r="B23" s="45" t="s">
        <v>17</v>
      </c>
      <c r="C23" s="49"/>
      <c r="D23" s="79">
        <v>14563.41633</v>
      </c>
      <c r="E23" s="79">
        <v>35106.090190000003</v>
      </c>
      <c r="F23" s="79">
        <v>2854.1598300000001</v>
      </c>
      <c r="G23" s="79">
        <v>7022.1452200000003</v>
      </c>
      <c r="H23" s="79">
        <v>16610.032220000001</v>
      </c>
      <c r="I23" s="79">
        <v>36442.766439999999</v>
      </c>
      <c r="J23" s="79">
        <f>D23/H23%</f>
        <v>87.678435159591743</v>
      </c>
      <c r="K23" s="79">
        <f>E23/I23%</f>
        <v>96.332121898043269</v>
      </c>
      <c r="L23" s="67"/>
      <c r="M23" s="67"/>
    </row>
    <row r="24" spans="1:13" s="26" customFormat="1" ht="12" customHeight="1">
      <c r="A24" s="49" t="s">
        <v>58</v>
      </c>
      <c r="B24" s="84" t="s">
        <v>77</v>
      </c>
      <c r="C24" s="49" t="s">
        <v>55</v>
      </c>
      <c r="D24" s="79">
        <v>234489.10625000001</v>
      </c>
      <c r="E24" s="79">
        <v>40140.615080000003</v>
      </c>
      <c r="F24" s="79">
        <v>38083.300000000003</v>
      </c>
      <c r="G24" s="79">
        <v>6997.8019999999997</v>
      </c>
      <c r="H24" s="79">
        <v>64822.277999999998</v>
      </c>
      <c r="I24" s="79">
        <v>10675.30371</v>
      </c>
      <c r="J24" s="79">
        <f t="shared" ref="J24:K28" si="1">D24/H24*100</f>
        <v>361.74153930536045</v>
      </c>
      <c r="K24" s="79">
        <f t="shared" si="1"/>
        <v>376.01379942379174</v>
      </c>
      <c r="L24" s="67"/>
      <c r="M24" s="67"/>
    </row>
    <row r="25" spans="1:13" s="26" customFormat="1" ht="12" customHeight="1">
      <c r="A25" s="45"/>
      <c r="B25" s="45" t="s">
        <v>17</v>
      </c>
      <c r="C25" s="35"/>
      <c r="D25" s="79">
        <v>234489.10625000001</v>
      </c>
      <c r="E25" s="79">
        <v>40140.615080000003</v>
      </c>
      <c r="F25" s="79">
        <v>38083.300000000003</v>
      </c>
      <c r="G25" s="79">
        <v>6997.8019999999997</v>
      </c>
      <c r="H25" s="79">
        <v>64822.277999999998</v>
      </c>
      <c r="I25" s="79">
        <v>10675.30371</v>
      </c>
      <c r="J25" s="79">
        <f t="shared" si="1"/>
        <v>361.74153930536045</v>
      </c>
      <c r="K25" s="79">
        <f t="shared" si="1"/>
        <v>376.01379942379174</v>
      </c>
      <c r="L25" s="67"/>
      <c r="M25" s="67"/>
    </row>
    <row r="26" spans="1:13" s="26" customFormat="1" ht="12" customHeight="1">
      <c r="A26" s="49" t="s">
        <v>59</v>
      </c>
      <c r="B26" s="49" t="s">
        <v>82</v>
      </c>
      <c r="C26" s="49" t="s">
        <v>55</v>
      </c>
      <c r="D26" s="79">
        <v>85.277249999999995</v>
      </c>
      <c r="E26" s="79">
        <v>83.92841</v>
      </c>
      <c r="F26" s="79">
        <v>41.731200000000001</v>
      </c>
      <c r="G26" s="79">
        <v>41.691989999999997</v>
      </c>
      <c r="H26" s="79">
        <v>113.05459999999999</v>
      </c>
      <c r="I26" s="79">
        <v>306.87790000000001</v>
      </c>
      <c r="J26" s="79">
        <f t="shared" si="1"/>
        <v>75.430146141775751</v>
      </c>
      <c r="K26" s="79">
        <f t="shared" si="1"/>
        <v>27.349121588749142</v>
      </c>
      <c r="L26" s="67"/>
      <c r="M26" s="67"/>
    </row>
    <row r="27" spans="1:13" s="26" customFormat="1" ht="12" customHeight="1">
      <c r="A27" s="81"/>
      <c r="B27" s="45" t="s">
        <v>17</v>
      </c>
      <c r="C27" s="35"/>
      <c r="D27" s="79">
        <v>85.277249999999995</v>
      </c>
      <c r="E27" s="79">
        <v>83.92841</v>
      </c>
      <c r="F27" s="79">
        <v>41.731200000000001</v>
      </c>
      <c r="G27" s="79">
        <v>41.691989999999997</v>
      </c>
      <c r="H27" s="79">
        <v>113.05459999999999</v>
      </c>
      <c r="I27" s="79">
        <v>306.87790000000001</v>
      </c>
      <c r="J27" s="79">
        <f t="shared" si="1"/>
        <v>75.430146141775751</v>
      </c>
      <c r="K27" s="79">
        <f t="shared" si="1"/>
        <v>27.349121588749142</v>
      </c>
      <c r="L27" s="67"/>
      <c r="M27" s="67"/>
    </row>
    <row r="28" spans="1:13" s="26" customFormat="1" ht="12" customHeight="1">
      <c r="A28" s="49" t="s">
        <v>60</v>
      </c>
      <c r="B28" s="45" t="s">
        <v>83</v>
      </c>
      <c r="C28" s="49" t="s">
        <v>55</v>
      </c>
      <c r="D28" s="79">
        <v>184.23035999999999</v>
      </c>
      <c r="E28" s="79">
        <v>226.40194</v>
      </c>
      <c r="F28" s="79">
        <v>34.633310000000002</v>
      </c>
      <c r="G28" s="79">
        <v>46.728499999999997</v>
      </c>
      <c r="H28" s="79">
        <v>371.57420000000002</v>
      </c>
      <c r="I28" s="79">
        <v>438.61768000000001</v>
      </c>
      <c r="J28" s="79">
        <f t="shared" si="1"/>
        <v>49.581041956088441</v>
      </c>
      <c r="K28" s="79">
        <f t="shared" si="1"/>
        <v>51.617148674900662</v>
      </c>
      <c r="L28" s="67"/>
      <c r="M28" s="67"/>
    </row>
    <row r="29" spans="1:13" s="26" customFormat="1" ht="12" customHeight="1">
      <c r="A29" s="49"/>
      <c r="B29" s="45" t="s">
        <v>0</v>
      </c>
      <c r="C29" s="49"/>
      <c r="D29" s="67"/>
      <c r="E29" s="67"/>
      <c r="F29" s="105"/>
      <c r="G29" s="105"/>
      <c r="H29" s="105"/>
      <c r="I29" s="105"/>
      <c r="J29" s="105" t="s">
        <v>129</v>
      </c>
      <c r="K29" s="105" t="s">
        <v>129</v>
      </c>
      <c r="L29" s="67"/>
      <c r="M29" s="67"/>
    </row>
    <row r="30" spans="1:13" s="26" customFormat="1" ht="12" customHeight="1">
      <c r="A30" s="49"/>
      <c r="B30" s="45" t="s">
        <v>72</v>
      </c>
      <c r="C30" s="49"/>
      <c r="D30" s="105">
        <v>0.09</v>
      </c>
      <c r="E30" s="105">
        <v>2.138E-2</v>
      </c>
      <c r="F30" s="105"/>
      <c r="G30" s="105"/>
      <c r="H30" s="105"/>
      <c r="I30" s="105"/>
      <c r="J30" s="105" t="s">
        <v>129</v>
      </c>
      <c r="K30" s="105" t="s">
        <v>129</v>
      </c>
      <c r="L30" s="67"/>
      <c r="M30" s="67"/>
    </row>
    <row r="31" spans="1:13" s="26" customFormat="1" ht="12" customHeight="1">
      <c r="A31" s="82"/>
      <c r="B31" s="45" t="s">
        <v>17</v>
      </c>
      <c r="C31" s="35"/>
      <c r="D31" s="79">
        <v>184.14035999999999</v>
      </c>
      <c r="E31" s="79">
        <v>226.38056</v>
      </c>
      <c r="F31" s="79">
        <v>34.633310000000002</v>
      </c>
      <c r="G31" s="79">
        <v>46.728499999999997</v>
      </c>
      <c r="H31" s="79">
        <v>371.57420000000002</v>
      </c>
      <c r="I31" s="79">
        <v>438.61768000000001</v>
      </c>
      <c r="J31" s="79">
        <f>D31/H31%</f>
        <v>49.556820683459719</v>
      </c>
      <c r="K31" s="79">
        <f>E31/I31%</f>
        <v>51.612274270385086</v>
      </c>
      <c r="L31" s="67"/>
      <c r="M31" s="67"/>
    </row>
    <row r="32" spans="1:13" s="26" customFormat="1" ht="12" customHeight="1">
      <c r="A32" s="49" t="s">
        <v>61</v>
      </c>
      <c r="B32" s="49" t="s">
        <v>78</v>
      </c>
      <c r="C32" s="49" t="s">
        <v>55</v>
      </c>
      <c r="D32" s="79">
        <v>523.92790000000002</v>
      </c>
      <c r="E32" s="79">
        <v>276.745</v>
      </c>
      <c r="F32" s="79">
        <v>157.6781</v>
      </c>
      <c r="G32" s="79">
        <v>57.563369999999999</v>
      </c>
      <c r="H32" s="79">
        <v>1075.3426300000001</v>
      </c>
      <c r="I32" s="79">
        <v>522.49982</v>
      </c>
      <c r="J32" s="79">
        <f t="shared" ref="J32:K34" si="2">D32/H32%</f>
        <v>48.721950137883027</v>
      </c>
      <c r="K32" s="79">
        <f t="shared" si="2"/>
        <v>52.965568485746083</v>
      </c>
      <c r="L32" s="67"/>
      <c r="M32" s="67"/>
    </row>
    <row r="33" spans="1:15" s="26" customFormat="1" ht="12" customHeight="1">
      <c r="A33" s="49"/>
      <c r="B33" s="45" t="s">
        <v>17</v>
      </c>
      <c r="C33" s="49"/>
      <c r="D33" s="79">
        <v>523.92790000000002</v>
      </c>
      <c r="E33" s="79">
        <v>276.745</v>
      </c>
      <c r="F33" s="79">
        <v>157.6781</v>
      </c>
      <c r="G33" s="79">
        <v>57.563369999999999</v>
      </c>
      <c r="H33" s="79">
        <v>1075.3426300000001</v>
      </c>
      <c r="I33" s="79">
        <v>522.49982</v>
      </c>
      <c r="J33" s="79">
        <f t="shared" si="2"/>
        <v>48.721950137883027</v>
      </c>
      <c r="K33" s="79">
        <f t="shared" si="2"/>
        <v>52.965568485746083</v>
      </c>
      <c r="L33" s="67"/>
      <c r="M33" s="67"/>
    </row>
    <row r="34" spans="1:15" s="26" customFormat="1" ht="57" customHeight="1">
      <c r="A34" s="45" t="s">
        <v>29</v>
      </c>
      <c r="B34" s="45" t="s">
        <v>36</v>
      </c>
      <c r="C34" s="45" t="s">
        <v>40</v>
      </c>
      <c r="D34" s="79">
        <v>1793439.3</v>
      </c>
      <c r="E34" s="79">
        <v>1025.56756</v>
      </c>
      <c r="F34" s="79">
        <v>705599.2</v>
      </c>
      <c r="G34" s="79">
        <v>386.23097000000001</v>
      </c>
      <c r="H34" s="79">
        <v>2909625.5</v>
      </c>
      <c r="I34" s="79">
        <v>792.79133000000002</v>
      </c>
      <c r="J34" s="79">
        <f t="shared" si="2"/>
        <v>61.638148964531688</v>
      </c>
      <c r="K34" s="79">
        <f t="shared" si="2"/>
        <v>129.36160136867289</v>
      </c>
      <c r="L34" s="67"/>
      <c r="M34" s="67"/>
    </row>
    <row r="35" spans="1:15" s="26" customFormat="1" ht="12.75" customHeight="1">
      <c r="A35" s="49"/>
      <c r="B35" s="45" t="s">
        <v>23</v>
      </c>
      <c r="C35" s="45"/>
      <c r="D35" s="79">
        <v>36346</v>
      </c>
      <c r="E35" s="79">
        <v>15.8841</v>
      </c>
      <c r="F35" s="79">
        <v>7966</v>
      </c>
      <c r="G35" s="79">
        <v>6.5050999999999997</v>
      </c>
      <c r="H35" s="24"/>
      <c r="I35" s="24"/>
      <c r="J35" s="105" t="s">
        <v>129</v>
      </c>
      <c r="K35" s="105" t="s">
        <v>129</v>
      </c>
      <c r="L35" s="67"/>
      <c r="M35" s="67"/>
    </row>
    <row r="36" spans="1:15" s="26" customFormat="1" ht="12" customHeight="1">
      <c r="A36" s="49"/>
      <c r="B36" s="45" t="s">
        <v>0</v>
      </c>
      <c r="C36" s="49"/>
      <c r="D36" s="79">
        <v>23966.2</v>
      </c>
      <c r="E36" s="79">
        <v>8.6587399999999999</v>
      </c>
      <c r="F36" s="79">
        <v>2193.1</v>
      </c>
      <c r="G36" s="79">
        <v>0.85704000000000002</v>
      </c>
      <c r="H36" s="105">
        <v>22936.6</v>
      </c>
      <c r="I36" s="105">
        <v>7.4735100000000001</v>
      </c>
      <c r="J36" s="79">
        <f>D36/H37%</f>
        <v>25.420237590156979</v>
      </c>
      <c r="K36" s="79">
        <f>E36/I37%</f>
        <v>92.119645298395127</v>
      </c>
      <c r="L36" s="67"/>
      <c r="M36" s="67"/>
    </row>
    <row r="37" spans="1:15" s="26" customFormat="1" ht="12" customHeight="1">
      <c r="A37" s="49"/>
      <c r="B37" s="45" t="s">
        <v>72</v>
      </c>
      <c r="C37" s="49"/>
      <c r="D37" s="105">
        <v>21467</v>
      </c>
      <c r="E37" s="105">
        <v>2.0304000000000002</v>
      </c>
      <c r="F37" s="105">
        <v>21467</v>
      </c>
      <c r="G37" s="105">
        <v>2.0304000000000002</v>
      </c>
      <c r="H37" s="79">
        <v>94280</v>
      </c>
      <c r="I37" s="79">
        <v>9.3994499999999999</v>
      </c>
      <c r="J37" s="79">
        <f>D37/H37%</f>
        <v>22.769410267288929</v>
      </c>
      <c r="K37" s="79">
        <f>E37/I37%</f>
        <v>21.601263903739053</v>
      </c>
      <c r="L37" s="67"/>
      <c r="M37" s="67"/>
    </row>
    <row r="38" spans="1:15" s="26" customFormat="1" ht="12" customHeight="1">
      <c r="A38" s="49"/>
      <c r="B38" s="45" t="s">
        <v>17</v>
      </c>
      <c r="C38" s="49"/>
      <c r="D38" s="79">
        <v>1711660.1</v>
      </c>
      <c r="E38" s="79">
        <v>998.99432000000002</v>
      </c>
      <c r="F38" s="79">
        <v>673973.1</v>
      </c>
      <c r="G38" s="79">
        <v>376.83843000000002</v>
      </c>
      <c r="H38" s="79">
        <v>2792408.9</v>
      </c>
      <c r="I38" s="79">
        <v>775.91836999999998</v>
      </c>
      <c r="J38" s="79">
        <f>D38/H38%</f>
        <v>61.296900321439317</v>
      </c>
      <c r="K38" s="79">
        <f>E38/I38%</f>
        <v>128.74992507265938</v>
      </c>
      <c r="L38" s="67"/>
      <c r="M38" s="67"/>
    </row>
    <row r="39" spans="1:15" s="26" customFormat="1" ht="26.25" customHeight="1">
      <c r="A39" s="49" t="s">
        <v>30</v>
      </c>
      <c r="B39" s="49" t="s">
        <v>37</v>
      </c>
      <c r="C39" s="49" t="s">
        <v>40</v>
      </c>
      <c r="D39" s="79">
        <v>1189988.6000000001</v>
      </c>
      <c r="E39" s="79">
        <v>963.01761999999997</v>
      </c>
      <c r="F39" s="79">
        <v>452094.6</v>
      </c>
      <c r="G39" s="79">
        <v>373.53759000000002</v>
      </c>
      <c r="H39" s="79">
        <v>3099489.7</v>
      </c>
      <c r="I39" s="79">
        <v>2072.47138</v>
      </c>
      <c r="J39" s="79">
        <f t="shared" ref="J39:K53" si="3">D39/H39%</f>
        <v>38.39304902352152</v>
      </c>
      <c r="K39" s="79">
        <f t="shared" si="3"/>
        <v>46.467113094705319</v>
      </c>
      <c r="L39" s="67"/>
      <c r="M39" s="67"/>
    </row>
    <row r="40" spans="1:15" s="26" customFormat="1" ht="12" customHeight="1">
      <c r="A40" s="81"/>
      <c r="B40" s="45" t="s">
        <v>25</v>
      </c>
      <c r="C40" s="35"/>
      <c r="D40" s="79">
        <v>40314</v>
      </c>
      <c r="E40" s="79">
        <v>38.681669999999997</v>
      </c>
      <c r="F40" s="79"/>
      <c r="G40" s="79"/>
      <c r="H40" s="79">
        <v>47238</v>
      </c>
      <c r="I40" s="79">
        <v>44.034689999999998</v>
      </c>
      <c r="J40" s="79">
        <f t="shared" si="3"/>
        <v>85.342309157881374</v>
      </c>
      <c r="K40" s="79">
        <f t="shared" si="3"/>
        <v>87.843629647443862</v>
      </c>
      <c r="L40" s="67"/>
      <c r="M40" s="67"/>
    </row>
    <row r="41" spans="1:15" s="26" customFormat="1" ht="12" customHeight="1">
      <c r="A41" s="81"/>
      <c r="B41" s="45" t="s">
        <v>17</v>
      </c>
      <c r="C41" s="35"/>
      <c r="D41" s="79">
        <v>1149674.6000000001</v>
      </c>
      <c r="E41" s="79">
        <v>924.33595000000003</v>
      </c>
      <c r="F41" s="79">
        <v>452094.6</v>
      </c>
      <c r="G41" s="79">
        <v>373.53759000000002</v>
      </c>
      <c r="H41" s="79">
        <v>3052251.7</v>
      </c>
      <c r="I41" s="79">
        <v>2028.43669</v>
      </c>
      <c r="J41" s="79">
        <f t="shared" si="3"/>
        <v>37.666441466803015</v>
      </c>
      <c r="K41" s="79">
        <f t="shared" si="3"/>
        <v>45.568883394630376</v>
      </c>
      <c r="L41" s="67"/>
      <c r="M41" s="67"/>
    </row>
    <row r="42" spans="1:15" s="26" customFormat="1" ht="53.25" customHeight="1">
      <c r="A42" s="45" t="s">
        <v>26</v>
      </c>
      <c r="B42" s="45" t="s">
        <v>38</v>
      </c>
      <c r="C42" s="45" t="s">
        <v>41</v>
      </c>
      <c r="D42" s="79">
        <v>898266.2</v>
      </c>
      <c r="E42" s="79">
        <v>6297.8779500000001</v>
      </c>
      <c r="F42" s="79">
        <v>304099.5</v>
      </c>
      <c r="G42" s="79">
        <v>2305.5154299999999</v>
      </c>
      <c r="H42" s="79">
        <v>1278677</v>
      </c>
      <c r="I42" s="79">
        <v>7500.0433199999998</v>
      </c>
      <c r="J42" s="79">
        <f t="shared" si="3"/>
        <v>70.249656480878272</v>
      </c>
      <c r="K42" s="79">
        <f t="shared" si="3"/>
        <v>83.971220982227607</v>
      </c>
      <c r="L42" s="66"/>
      <c r="M42" s="67"/>
    </row>
    <row r="43" spans="1:15" s="26" customFormat="1" ht="12" customHeight="1">
      <c r="A43" s="45"/>
      <c r="B43" s="46" t="s">
        <v>23</v>
      </c>
      <c r="C43" s="45"/>
      <c r="D43" s="79">
        <v>23016.5</v>
      </c>
      <c r="E43" s="79">
        <v>663.76687000000004</v>
      </c>
      <c r="F43" s="105">
        <v>11567.4</v>
      </c>
      <c r="G43" s="105">
        <v>385.11070000000001</v>
      </c>
      <c r="H43" s="79">
        <v>43701.7</v>
      </c>
      <c r="I43" s="79">
        <v>1267.35204</v>
      </c>
      <c r="J43" s="79">
        <f t="shared" si="3"/>
        <v>52.667287542589875</v>
      </c>
      <c r="K43" s="79">
        <f t="shared" si="3"/>
        <v>52.374308720093282</v>
      </c>
      <c r="L43" s="68"/>
      <c r="M43" s="67"/>
    </row>
    <row r="44" spans="1:15" s="26" customFormat="1" ht="12" customHeight="1">
      <c r="A44" s="45"/>
      <c r="B44" s="46" t="s">
        <v>25</v>
      </c>
      <c r="C44" s="45"/>
      <c r="D44" s="79">
        <v>88626</v>
      </c>
      <c r="E44" s="79">
        <v>110.31100000000001</v>
      </c>
      <c r="F44" s="79">
        <v>19830</v>
      </c>
      <c r="G44" s="79">
        <v>31.798999999999999</v>
      </c>
      <c r="H44" s="79">
        <v>38055</v>
      </c>
      <c r="I44" s="79">
        <v>39.186999999999998</v>
      </c>
      <c r="J44" s="79">
        <f t="shared" si="3"/>
        <v>232.88923925896728</v>
      </c>
      <c r="K44" s="79">
        <f t="shared" si="3"/>
        <v>281.49896649399039</v>
      </c>
      <c r="L44" s="68"/>
      <c r="M44" s="67"/>
    </row>
    <row r="45" spans="1:15">
      <c r="A45" s="88"/>
      <c r="B45" s="46" t="s">
        <v>17</v>
      </c>
      <c r="C45" s="47"/>
      <c r="D45" s="79">
        <v>786623.7</v>
      </c>
      <c r="E45" s="79">
        <v>5523.80008</v>
      </c>
      <c r="F45" s="79">
        <v>272702.09999999998</v>
      </c>
      <c r="G45" s="79">
        <v>1888.60573</v>
      </c>
      <c r="H45" s="79">
        <v>1196920.3</v>
      </c>
      <c r="I45" s="79">
        <v>6193.5042800000001</v>
      </c>
      <c r="J45" s="79">
        <f t="shared" si="3"/>
        <v>65.720641549817472</v>
      </c>
      <c r="K45" s="79">
        <f t="shared" si="3"/>
        <v>89.186990599770766</v>
      </c>
      <c r="L45" s="70"/>
      <c r="N45" s="6"/>
      <c r="O45" s="6"/>
    </row>
    <row r="46" spans="1:15" s="26" customFormat="1">
      <c r="A46" s="45" t="s">
        <v>62</v>
      </c>
      <c r="B46" s="45" t="s">
        <v>63</v>
      </c>
      <c r="C46" s="49" t="s">
        <v>55</v>
      </c>
      <c r="D46" s="79">
        <v>4275.3999999999996</v>
      </c>
      <c r="E46" s="79">
        <v>1006.7370100000001</v>
      </c>
      <c r="F46" s="79">
        <v>420.51</v>
      </c>
      <c r="G46" s="79">
        <v>126.61421</v>
      </c>
      <c r="H46" s="79">
        <v>13232.954519999999</v>
      </c>
      <c r="I46" s="79">
        <v>1749.3221799999999</v>
      </c>
      <c r="J46" s="79">
        <f t="shared" si="3"/>
        <v>32.308733424106109</v>
      </c>
      <c r="K46" s="79">
        <f t="shared" si="3"/>
        <v>57.550119784109754</v>
      </c>
      <c r="L46" s="67"/>
      <c r="M46" s="67"/>
    </row>
    <row r="47" spans="1:15" s="26" customFormat="1">
      <c r="A47" s="45"/>
      <c r="B47" s="46" t="s">
        <v>0</v>
      </c>
      <c r="C47" s="45"/>
      <c r="D47" s="79">
        <v>1624.35</v>
      </c>
      <c r="E47" s="79">
        <v>512.17399999999998</v>
      </c>
      <c r="F47" s="79">
        <v>335.65</v>
      </c>
      <c r="G47" s="79">
        <v>102.5085</v>
      </c>
      <c r="H47" s="79">
        <v>1071</v>
      </c>
      <c r="I47" s="79">
        <v>322.30928</v>
      </c>
      <c r="J47" s="79">
        <f t="shared" si="3"/>
        <v>151.66666666666666</v>
      </c>
      <c r="K47" s="79">
        <f t="shared" si="3"/>
        <v>158.90761817345128</v>
      </c>
      <c r="L47" s="67"/>
      <c r="M47" s="67"/>
    </row>
    <row r="48" spans="1:15" s="26" customFormat="1">
      <c r="A48" s="50"/>
      <c r="B48" s="46" t="s">
        <v>17</v>
      </c>
      <c r="C48" s="52"/>
      <c r="D48" s="79">
        <v>2651.05</v>
      </c>
      <c r="E48" s="79">
        <v>494.56301000000002</v>
      </c>
      <c r="F48" s="79">
        <v>84.86</v>
      </c>
      <c r="G48" s="79">
        <v>24.105709999999998</v>
      </c>
      <c r="H48" s="79">
        <v>12161.954519999999</v>
      </c>
      <c r="I48" s="79">
        <v>1427.0128999999999</v>
      </c>
      <c r="J48" s="79">
        <f t="shared" si="3"/>
        <v>21.797894373313284</v>
      </c>
      <c r="K48" s="79">
        <f t="shared" si="3"/>
        <v>34.657220688054053</v>
      </c>
      <c r="L48" s="67"/>
      <c r="M48" s="67"/>
    </row>
    <row r="49" spans="1:13" s="26" customFormat="1" ht="84.75" customHeight="1">
      <c r="A49" s="49" t="s">
        <v>64</v>
      </c>
      <c r="B49" s="49" t="s">
        <v>90</v>
      </c>
      <c r="C49" s="49" t="s">
        <v>55</v>
      </c>
      <c r="D49" s="79">
        <v>104331.6542</v>
      </c>
      <c r="E49" s="79">
        <v>97794.474340000001</v>
      </c>
      <c r="F49" s="79">
        <v>22915.468089999998</v>
      </c>
      <c r="G49" s="79">
        <v>31768.739549999998</v>
      </c>
      <c r="H49" s="79">
        <v>17208.451069999999</v>
      </c>
      <c r="I49" s="79">
        <v>17008.583030000002</v>
      </c>
      <c r="J49" s="79">
        <f t="shared" si="3"/>
        <v>606.28149375910107</v>
      </c>
      <c r="K49" s="79">
        <f t="shared" si="3"/>
        <v>574.97131987719729</v>
      </c>
      <c r="L49" s="67"/>
      <c r="M49" s="67"/>
    </row>
    <row r="50" spans="1:13" s="26" customFormat="1">
      <c r="A50" s="49"/>
      <c r="B50" s="45" t="s">
        <v>0</v>
      </c>
      <c r="C50" s="49"/>
      <c r="D50" s="79">
        <v>3206.4362799999999</v>
      </c>
      <c r="E50" s="79">
        <v>2551.1025</v>
      </c>
      <c r="F50" s="79">
        <v>259.91921000000002</v>
      </c>
      <c r="G50" s="79">
        <v>500.58258999999998</v>
      </c>
      <c r="H50" s="79">
        <v>611.05736999999999</v>
      </c>
      <c r="I50" s="79">
        <v>805.61057000000005</v>
      </c>
      <c r="J50" s="79">
        <f>D50/H50*100</f>
        <v>524.73571834998074</v>
      </c>
      <c r="K50" s="79">
        <f t="shared" si="3"/>
        <v>316.66695981905997</v>
      </c>
      <c r="L50" s="67"/>
      <c r="M50" s="67"/>
    </row>
    <row r="51" spans="1:13" s="26" customFormat="1">
      <c r="A51" s="49"/>
      <c r="B51" s="45" t="s">
        <v>72</v>
      </c>
      <c r="C51" s="49"/>
      <c r="D51" s="79">
        <v>89653.513250000004</v>
      </c>
      <c r="E51" s="79">
        <v>81844.456250000003</v>
      </c>
      <c r="F51" s="79">
        <v>20328.190999999999</v>
      </c>
      <c r="G51" s="79">
        <v>28671.144079999998</v>
      </c>
      <c r="H51" s="79">
        <v>630.29999999999995</v>
      </c>
      <c r="I51" s="79">
        <v>446.13249999999999</v>
      </c>
      <c r="J51" s="78">
        <f>D51/H51*100</f>
        <v>14223.943082659054</v>
      </c>
      <c r="K51" s="78">
        <f t="shared" si="3"/>
        <v>18345.324819420242</v>
      </c>
      <c r="L51" s="67"/>
      <c r="M51" s="67"/>
    </row>
    <row r="52" spans="1:13" s="26" customFormat="1">
      <c r="A52" s="45"/>
      <c r="B52" s="51" t="s">
        <v>17</v>
      </c>
      <c r="C52" s="47"/>
      <c r="D52" s="79">
        <v>11471.704669999999</v>
      </c>
      <c r="E52" s="79">
        <v>13398.915590000001</v>
      </c>
      <c r="F52" s="79">
        <v>2327.35788</v>
      </c>
      <c r="G52" s="79">
        <v>2597.0128800000002</v>
      </c>
      <c r="H52" s="79">
        <v>15967.093699999999</v>
      </c>
      <c r="I52" s="79">
        <v>15756.839959999999</v>
      </c>
      <c r="J52" s="79">
        <f>D52/H52*100</f>
        <v>71.845915640865812</v>
      </c>
      <c r="K52" s="79">
        <f t="shared" si="3"/>
        <v>85.035550427714071</v>
      </c>
      <c r="L52" s="67"/>
      <c r="M52" s="67"/>
    </row>
    <row r="53" spans="1:13" s="26" customFormat="1" ht="45">
      <c r="A53" s="45" t="s">
        <v>31</v>
      </c>
      <c r="B53" s="45" t="s">
        <v>42</v>
      </c>
      <c r="C53" s="45" t="s">
        <v>44</v>
      </c>
      <c r="D53" s="79">
        <v>1638</v>
      </c>
      <c r="E53" s="79">
        <v>8.8971900000000002</v>
      </c>
      <c r="F53" s="79">
        <v>507</v>
      </c>
      <c r="G53" s="79">
        <v>3.90672</v>
      </c>
      <c r="H53" s="79">
        <v>10152.299999999999</v>
      </c>
      <c r="I53" s="79">
        <v>32.487430000000003</v>
      </c>
      <c r="J53" s="79">
        <f>D53/H53*100</f>
        <v>16.134274991873767</v>
      </c>
      <c r="K53" s="79">
        <f t="shared" si="3"/>
        <v>27.386561510097902</v>
      </c>
      <c r="L53" s="67"/>
      <c r="M53" s="67"/>
    </row>
    <row r="54" spans="1:13" s="26" customFormat="1">
      <c r="A54" s="45"/>
      <c r="B54" s="45" t="s">
        <v>0</v>
      </c>
      <c r="C54" s="45"/>
      <c r="D54" s="105"/>
      <c r="E54" s="105"/>
      <c r="F54" s="67"/>
      <c r="G54" s="67"/>
      <c r="H54" s="79">
        <v>35</v>
      </c>
      <c r="I54" s="79">
        <v>6.1699999999999998E-2</v>
      </c>
      <c r="J54" s="79" t="s">
        <v>129</v>
      </c>
      <c r="K54" s="79" t="s">
        <v>129</v>
      </c>
      <c r="L54" s="67"/>
      <c r="M54" s="67"/>
    </row>
    <row r="55" spans="1:13" s="26" customFormat="1">
      <c r="A55" s="45"/>
      <c r="B55" s="51" t="s">
        <v>17</v>
      </c>
      <c r="C55" s="47"/>
      <c r="D55" s="79">
        <v>1638</v>
      </c>
      <c r="E55" s="79">
        <v>8.8971900000000002</v>
      </c>
      <c r="F55" s="105">
        <v>507</v>
      </c>
      <c r="G55" s="105">
        <v>3.90672</v>
      </c>
      <c r="H55" s="79">
        <v>10117.299999999999</v>
      </c>
      <c r="I55" s="79">
        <v>32.425730000000001</v>
      </c>
      <c r="J55" s="79">
        <f>D55/H55%</f>
        <v>16.190090241467587</v>
      </c>
      <c r="K55" s="79">
        <f t="shared" ref="K55:K56" si="4">E55/I55%</f>
        <v>27.438672930416676</v>
      </c>
      <c r="L55" s="67"/>
      <c r="M55" s="67"/>
    </row>
    <row r="56" spans="1:13" s="26" customFormat="1" ht="33.75">
      <c r="A56" s="45" t="s">
        <v>32</v>
      </c>
      <c r="B56" s="45" t="s">
        <v>43</v>
      </c>
      <c r="C56" s="45" t="s">
        <v>50</v>
      </c>
      <c r="D56" s="79">
        <v>95538.1</v>
      </c>
      <c r="E56" s="79">
        <v>220.53389999999999</v>
      </c>
      <c r="F56" s="79">
        <v>48083</v>
      </c>
      <c r="G56" s="79">
        <v>70.072630000000004</v>
      </c>
      <c r="H56" s="79">
        <v>35059</v>
      </c>
      <c r="I56" s="79">
        <v>90.755439999999993</v>
      </c>
      <c r="J56" s="79">
        <f>D56/H56%</f>
        <v>272.5066316780285</v>
      </c>
      <c r="K56" s="79">
        <f t="shared" si="4"/>
        <v>242.99799549206085</v>
      </c>
      <c r="L56" s="67"/>
      <c r="M56" s="67"/>
    </row>
    <row r="57" spans="1:13" s="26" customFormat="1">
      <c r="A57" s="45"/>
      <c r="B57" s="45" t="s">
        <v>0</v>
      </c>
      <c r="C57" s="47"/>
      <c r="D57" s="105"/>
      <c r="E57" s="105"/>
      <c r="F57" s="105"/>
      <c r="G57" s="105"/>
      <c r="H57" s="105">
        <v>4</v>
      </c>
      <c r="I57" s="105">
        <v>4.7219999999999998E-2</v>
      </c>
      <c r="J57" s="105" t="s">
        <v>129</v>
      </c>
      <c r="K57" s="105" t="s">
        <v>129</v>
      </c>
      <c r="L57" s="67"/>
      <c r="M57" s="67"/>
    </row>
    <row r="58" spans="1:13" s="26" customFormat="1">
      <c r="A58" s="45"/>
      <c r="B58" s="45" t="s">
        <v>72</v>
      </c>
      <c r="C58" s="47"/>
      <c r="D58" s="105"/>
      <c r="E58" s="105"/>
      <c r="F58" s="105"/>
      <c r="G58" s="105"/>
      <c r="H58" s="105"/>
      <c r="I58" s="105"/>
      <c r="J58" s="105" t="s">
        <v>129</v>
      </c>
      <c r="K58" s="105" t="s">
        <v>129</v>
      </c>
      <c r="L58" s="67"/>
      <c r="M58" s="67"/>
    </row>
    <row r="59" spans="1:13" s="26" customFormat="1">
      <c r="A59" s="45"/>
      <c r="B59" s="51" t="s">
        <v>17</v>
      </c>
      <c r="C59" s="47"/>
      <c r="D59" s="79">
        <v>95538.1</v>
      </c>
      <c r="E59" s="79">
        <v>220.53389999999999</v>
      </c>
      <c r="F59" s="79">
        <v>48083</v>
      </c>
      <c r="G59" s="79">
        <v>70.072630000000004</v>
      </c>
      <c r="H59" s="79">
        <v>35055</v>
      </c>
      <c r="I59" s="79">
        <v>90.708219999999997</v>
      </c>
      <c r="J59" s="79">
        <f t="shared" ref="J59:K61" si="5">D59/H59%</f>
        <v>272.53772642989588</v>
      </c>
      <c r="K59" s="79">
        <f t="shared" si="5"/>
        <v>243.12449301728111</v>
      </c>
      <c r="L59" s="67"/>
      <c r="M59" s="67"/>
    </row>
    <row r="60" spans="1:13" s="26" customFormat="1" ht="45">
      <c r="A60" s="45" t="s">
        <v>65</v>
      </c>
      <c r="B60" s="45" t="s">
        <v>84</v>
      </c>
      <c r="C60" s="49" t="s">
        <v>55</v>
      </c>
      <c r="D60" s="79">
        <v>3219.4802100000002</v>
      </c>
      <c r="E60" s="79">
        <v>28892.759959999999</v>
      </c>
      <c r="F60" s="79">
        <v>696.05078000000003</v>
      </c>
      <c r="G60" s="79">
        <v>5967.0508</v>
      </c>
      <c r="H60" s="79">
        <v>3759.1129599999999</v>
      </c>
      <c r="I60" s="79">
        <v>29110.700659999999</v>
      </c>
      <c r="J60" s="79">
        <f t="shared" si="5"/>
        <v>85.644678525435964</v>
      </c>
      <c r="K60" s="79">
        <f t="shared" si="5"/>
        <v>99.251338184726478</v>
      </c>
      <c r="L60" s="67"/>
      <c r="M60" s="67"/>
    </row>
    <row r="61" spans="1:13" s="26" customFormat="1">
      <c r="A61" s="45"/>
      <c r="B61" s="45" t="s">
        <v>23</v>
      </c>
      <c r="C61" s="49"/>
      <c r="D61" s="105">
        <v>0.35399999999999998</v>
      </c>
      <c r="E61" s="105">
        <v>3.3788399999999998</v>
      </c>
      <c r="F61" s="105">
        <v>0.35399999999999998</v>
      </c>
      <c r="G61" s="105">
        <v>3.3788399999999998</v>
      </c>
      <c r="H61" s="105">
        <v>6.4000000000000001E-2</v>
      </c>
      <c r="I61" s="105">
        <v>2.86</v>
      </c>
      <c r="J61" s="105">
        <f t="shared" si="5"/>
        <v>553.12499999999989</v>
      </c>
      <c r="K61" s="105">
        <f t="shared" si="5"/>
        <v>118.14125874125874</v>
      </c>
      <c r="L61" s="67"/>
      <c r="M61" s="67"/>
    </row>
    <row r="62" spans="1:13" s="26" customFormat="1">
      <c r="A62" s="45"/>
      <c r="B62" s="45" t="s">
        <v>0</v>
      </c>
      <c r="C62" s="49"/>
      <c r="D62" s="79">
        <v>23.42548</v>
      </c>
      <c r="E62" s="79">
        <v>1151.4931999999999</v>
      </c>
      <c r="F62" s="79">
        <v>3.3233299999999999</v>
      </c>
      <c r="G62" s="79">
        <v>158.69229000000001</v>
      </c>
      <c r="H62" s="79">
        <v>16.747679999999999</v>
      </c>
      <c r="I62" s="79">
        <v>448.20267999999999</v>
      </c>
      <c r="J62" s="79">
        <f t="shared" ref="J62:K65" si="6">D62/H62%</f>
        <v>139.87298539260365</v>
      </c>
      <c r="K62" s="79">
        <f t="shared" si="6"/>
        <v>256.9135017220334</v>
      </c>
      <c r="L62" s="67"/>
      <c r="M62" s="67"/>
    </row>
    <row r="63" spans="1:13" s="26" customFormat="1">
      <c r="A63" s="45"/>
      <c r="B63" s="84" t="s">
        <v>72</v>
      </c>
      <c r="C63" s="49"/>
      <c r="D63" s="79">
        <v>11.010020000000001</v>
      </c>
      <c r="E63" s="79">
        <v>210.96181999999999</v>
      </c>
      <c r="F63" s="79">
        <v>1.61212</v>
      </c>
      <c r="G63" s="79">
        <v>11.78139</v>
      </c>
      <c r="H63" s="79">
        <v>1.4293199999999999</v>
      </c>
      <c r="I63" s="79">
        <v>15.56297</v>
      </c>
      <c r="J63" s="79">
        <f t="shared" si="6"/>
        <v>770.29776397167893</v>
      </c>
      <c r="K63" s="79">
        <f t="shared" si="6"/>
        <v>1355.5370215325222</v>
      </c>
      <c r="L63" s="67"/>
      <c r="M63" s="67"/>
    </row>
    <row r="64" spans="1:13" s="26" customFormat="1">
      <c r="A64" s="45"/>
      <c r="B64" s="51" t="s">
        <v>17</v>
      </c>
      <c r="C64" s="47"/>
      <c r="D64" s="79">
        <v>3184.6907099999999</v>
      </c>
      <c r="E64" s="79">
        <v>27526.926100000001</v>
      </c>
      <c r="F64" s="79">
        <v>690.76133000000004</v>
      </c>
      <c r="G64" s="79">
        <v>5793.1982799999996</v>
      </c>
      <c r="H64" s="79">
        <v>3740.8719599999999</v>
      </c>
      <c r="I64" s="79">
        <v>28644.07501</v>
      </c>
      <c r="J64" s="79">
        <f t="shared" si="6"/>
        <v>85.132309901352514</v>
      </c>
      <c r="K64" s="79">
        <f t="shared" si="6"/>
        <v>96.09989532002696</v>
      </c>
      <c r="L64" s="67"/>
      <c r="M64" s="67"/>
    </row>
    <row r="65" spans="1:13" s="26" customFormat="1">
      <c r="A65" s="45" t="s">
        <v>66</v>
      </c>
      <c r="B65" s="45" t="s">
        <v>85</v>
      </c>
      <c r="C65" s="49" t="s">
        <v>55</v>
      </c>
      <c r="D65" s="79">
        <v>26243.64875</v>
      </c>
      <c r="E65" s="79">
        <v>26850.993210000001</v>
      </c>
      <c r="F65" s="79">
        <v>6767.96101</v>
      </c>
      <c r="G65" s="79">
        <v>5545.5464899999997</v>
      </c>
      <c r="H65" s="79">
        <v>34402.860119999998</v>
      </c>
      <c r="I65" s="79">
        <v>37240.55025</v>
      </c>
      <c r="J65" s="79">
        <f t="shared" si="6"/>
        <v>76.283334171810139</v>
      </c>
      <c r="K65" s="79">
        <f t="shared" si="6"/>
        <v>72.101494284446019</v>
      </c>
      <c r="L65" s="67"/>
      <c r="M65" s="67"/>
    </row>
    <row r="66" spans="1:13" s="26" customFormat="1">
      <c r="A66" s="45"/>
      <c r="B66" s="45" t="s">
        <v>23</v>
      </c>
      <c r="C66" s="49"/>
      <c r="D66" s="67"/>
      <c r="E66" s="67"/>
      <c r="F66" s="67"/>
      <c r="G66" s="67"/>
      <c r="H66" s="67"/>
      <c r="I66" s="67"/>
      <c r="J66" s="105" t="s">
        <v>129</v>
      </c>
      <c r="K66" s="105" t="s">
        <v>129</v>
      </c>
      <c r="L66" s="67"/>
      <c r="M66" s="67"/>
    </row>
    <row r="67" spans="1:13" s="26" customFormat="1">
      <c r="A67" s="45"/>
      <c r="B67" s="45" t="s">
        <v>0</v>
      </c>
      <c r="C67" s="35"/>
      <c r="D67" s="105">
        <v>34.730800000000002</v>
      </c>
      <c r="E67" s="105">
        <v>56.997509999999998</v>
      </c>
      <c r="F67" s="105">
        <v>3.0468000000000002</v>
      </c>
      <c r="G67" s="105">
        <v>8.2272800000000004</v>
      </c>
      <c r="H67" s="105">
        <v>48.049619999999997</v>
      </c>
      <c r="I67" s="105">
        <v>77.026409999999998</v>
      </c>
      <c r="J67" s="79">
        <f>D68/H68*100</f>
        <v>48.233946463350001</v>
      </c>
      <c r="K67" s="79">
        <f>E68/I68*100</f>
        <v>31.719620010321009</v>
      </c>
      <c r="L67" s="67"/>
      <c r="M67" s="67"/>
    </row>
    <row r="68" spans="1:13" s="26" customFormat="1">
      <c r="A68" s="45"/>
      <c r="B68" s="84" t="s">
        <v>72</v>
      </c>
      <c r="C68" s="35"/>
      <c r="D68" s="79">
        <v>82.390969999999996</v>
      </c>
      <c r="E68" s="79">
        <v>131.56820999999999</v>
      </c>
      <c r="F68" s="79">
        <v>36.533569999999997</v>
      </c>
      <c r="G68" s="79">
        <v>64.509460000000004</v>
      </c>
      <c r="H68" s="79">
        <v>170.81532000000001</v>
      </c>
      <c r="I68" s="79">
        <v>414.78494999999998</v>
      </c>
      <c r="J68" s="79">
        <f>D69/H69*100</f>
        <v>76.42912082811732</v>
      </c>
      <c r="K68" s="79">
        <f>E68/I68%</f>
        <v>31.719620010321012</v>
      </c>
      <c r="L68" s="67"/>
      <c r="M68" s="67"/>
    </row>
    <row r="69" spans="1:13" s="26" customFormat="1">
      <c r="A69" s="45"/>
      <c r="B69" s="45" t="s">
        <v>17</v>
      </c>
      <c r="C69" s="35"/>
      <c r="D69" s="79">
        <v>26126.526979999999</v>
      </c>
      <c r="E69" s="79">
        <v>26662.427489999998</v>
      </c>
      <c r="F69" s="79">
        <v>6728.3806400000003</v>
      </c>
      <c r="G69" s="79">
        <v>5472.8097500000003</v>
      </c>
      <c r="H69" s="79">
        <v>34183.995179999998</v>
      </c>
      <c r="I69" s="79">
        <v>36748.738890000001</v>
      </c>
      <c r="J69" s="79">
        <f>D69/H69%</f>
        <v>76.42912082811732</v>
      </c>
      <c r="K69" s="79">
        <f>E69/I69%</f>
        <v>72.553312835601361</v>
      </c>
      <c r="L69" s="67"/>
      <c r="M69" s="67"/>
    </row>
    <row r="70" spans="1:13" s="26" customFormat="1" ht="45">
      <c r="A70" s="45" t="s">
        <v>67</v>
      </c>
      <c r="B70" s="45" t="s">
        <v>86</v>
      </c>
      <c r="C70" s="49" t="s">
        <v>39</v>
      </c>
      <c r="D70" s="79">
        <v>177609.60000000001</v>
      </c>
      <c r="E70" s="79">
        <v>1203.6291699999999</v>
      </c>
      <c r="F70" s="79">
        <v>31576</v>
      </c>
      <c r="G70" s="79">
        <v>208.97367</v>
      </c>
      <c r="H70" s="79">
        <v>405840</v>
      </c>
      <c r="I70" s="79">
        <v>1753.2373299999999</v>
      </c>
      <c r="J70" s="79">
        <f>D70/H70%</f>
        <v>43.763453577764636</v>
      </c>
      <c r="K70" s="79">
        <f>E70/I70%</f>
        <v>68.651810533831153</v>
      </c>
      <c r="L70" s="67"/>
      <c r="M70" s="67"/>
    </row>
    <row r="71" spans="1:13" s="26" customFormat="1">
      <c r="A71" s="45"/>
      <c r="B71" s="45" t="s">
        <v>23</v>
      </c>
      <c r="C71" s="49"/>
      <c r="D71" s="79">
        <v>86</v>
      </c>
      <c r="E71" s="79">
        <v>1.2456700000000001</v>
      </c>
      <c r="F71" s="79"/>
      <c r="G71" s="79"/>
      <c r="H71" s="105"/>
      <c r="I71" s="105"/>
      <c r="J71" s="105" t="s">
        <v>129</v>
      </c>
      <c r="K71" s="105" t="s">
        <v>129</v>
      </c>
      <c r="L71" s="67"/>
      <c r="M71" s="67"/>
    </row>
    <row r="72" spans="1:13" s="26" customFormat="1">
      <c r="A72" s="45"/>
      <c r="B72" s="45" t="s">
        <v>0</v>
      </c>
      <c r="C72" s="35"/>
      <c r="D72" s="79">
        <v>3313</v>
      </c>
      <c r="E72" s="79">
        <v>37.940480000000001</v>
      </c>
      <c r="F72" s="79">
        <v>396</v>
      </c>
      <c r="G72" s="79">
        <v>1.92191</v>
      </c>
      <c r="H72" s="79">
        <v>3418</v>
      </c>
      <c r="I72" s="79">
        <v>10.203099999999999</v>
      </c>
      <c r="J72" s="79">
        <f t="shared" ref="J72:K75" si="7">D72/H72%</f>
        <v>96.928028086600349</v>
      </c>
      <c r="K72" s="79">
        <f t="shared" si="7"/>
        <v>371.85247620821127</v>
      </c>
      <c r="L72" s="67"/>
      <c r="M72" s="67"/>
    </row>
    <row r="73" spans="1:13" s="26" customFormat="1">
      <c r="A73" s="45"/>
      <c r="B73" s="84" t="s">
        <v>72</v>
      </c>
      <c r="C73" s="35"/>
      <c r="D73" s="79">
        <v>816</v>
      </c>
      <c r="E73" s="79">
        <v>12.00258</v>
      </c>
      <c r="F73" s="79">
        <v>571</v>
      </c>
      <c r="G73" s="79">
        <v>7.5613799999999998</v>
      </c>
      <c r="H73" s="79">
        <v>874</v>
      </c>
      <c r="I73" s="79">
        <v>12.25586</v>
      </c>
      <c r="J73" s="79">
        <f t="shared" si="7"/>
        <v>93.363844393592672</v>
      </c>
      <c r="K73" s="79">
        <f t="shared" si="7"/>
        <v>97.93339675877499</v>
      </c>
      <c r="L73" s="67"/>
      <c r="M73" s="67"/>
    </row>
    <row r="74" spans="1:13" s="26" customFormat="1">
      <c r="A74" s="45"/>
      <c r="B74" s="45" t="s">
        <v>17</v>
      </c>
      <c r="C74" s="35"/>
      <c r="D74" s="79">
        <v>173394.6</v>
      </c>
      <c r="E74" s="79">
        <v>1152.4404400000001</v>
      </c>
      <c r="F74" s="79">
        <v>30609</v>
      </c>
      <c r="G74" s="79">
        <v>199.49037999999999</v>
      </c>
      <c r="H74" s="79">
        <v>401548</v>
      </c>
      <c r="I74" s="79">
        <v>1730.77837</v>
      </c>
      <c r="J74" s="79">
        <f t="shared" si="7"/>
        <v>43.181537450068234</v>
      </c>
      <c r="K74" s="79">
        <f t="shared" si="7"/>
        <v>66.585096045543949</v>
      </c>
      <c r="L74" s="67"/>
      <c r="M74" s="67"/>
    </row>
    <row r="75" spans="1:13" s="26" customFormat="1" ht="56.25">
      <c r="A75" s="45" t="s">
        <v>68</v>
      </c>
      <c r="B75" s="45" t="s">
        <v>87</v>
      </c>
      <c r="C75" s="49" t="s">
        <v>91</v>
      </c>
      <c r="D75" s="79">
        <v>191098</v>
      </c>
      <c r="E75" s="79">
        <v>4484.1844499999997</v>
      </c>
      <c r="F75" s="79">
        <v>30824</v>
      </c>
      <c r="G75" s="79">
        <v>749.66895</v>
      </c>
      <c r="H75" s="79">
        <v>476772</v>
      </c>
      <c r="I75" s="79">
        <v>10515.035690000001</v>
      </c>
      <c r="J75" s="79">
        <f t="shared" si="7"/>
        <v>40.081632310622268</v>
      </c>
      <c r="K75" s="79">
        <f t="shared" si="7"/>
        <v>42.645451543873925</v>
      </c>
      <c r="L75" s="67"/>
      <c r="M75" s="67"/>
    </row>
    <row r="76" spans="1:13" s="26" customFormat="1">
      <c r="A76" s="45"/>
      <c r="B76" s="45" t="s">
        <v>23</v>
      </c>
      <c r="C76" s="49"/>
      <c r="D76" s="79">
        <v>44</v>
      </c>
      <c r="E76" s="79">
        <v>2.4759099999999998</v>
      </c>
      <c r="F76" s="79"/>
      <c r="G76" s="79"/>
      <c r="H76" s="105"/>
      <c r="I76" s="105"/>
      <c r="J76" s="105" t="s">
        <v>129</v>
      </c>
      <c r="K76" s="105" t="s">
        <v>129</v>
      </c>
      <c r="L76" s="67"/>
      <c r="M76" s="67"/>
    </row>
    <row r="77" spans="1:13" s="26" customFormat="1">
      <c r="A77" s="45"/>
      <c r="B77" s="45" t="s">
        <v>0</v>
      </c>
      <c r="C77" s="35"/>
      <c r="D77" s="79">
        <v>186</v>
      </c>
      <c r="E77" s="79">
        <v>20.540500000000002</v>
      </c>
      <c r="F77" s="79"/>
      <c r="G77" s="79"/>
      <c r="H77" s="79">
        <v>216</v>
      </c>
      <c r="I77" s="79">
        <v>4.3041600000000004</v>
      </c>
      <c r="J77" s="79">
        <f>D77/H77%</f>
        <v>86.1111111111111</v>
      </c>
      <c r="K77" s="79">
        <f>E77/I77%</f>
        <v>477.22435968923082</v>
      </c>
      <c r="L77" s="67"/>
      <c r="M77" s="67"/>
    </row>
    <row r="78" spans="1:13" s="26" customFormat="1">
      <c r="A78" s="45"/>
      <c r="B78" s="84" t="s">
        <v>72</v>
      </c>
      <c r="C78" s="35"/>
      <c r="D78" s="105"/>
      <c r="E78" s="105"/>
      <c r="F78" s="105"/>
      <c r="G78" s="105"/>
      <c r="H78" s="79">
        <v>781</v>
      </c>
      <c r="I78" s="79">
        <v>79.355279999999993</v>
      </c>
      <c r="J78" s="105" t="s">
        <v>129</v>
      </c>
      <c r="K78" s="105" t="s">
        <v>129</v>
      </c>
      <c r="L78" s="67"/>
      <c r="M78" s="67"/>
    </row>
    <row r="79" spans="1:13" s="26" customFormat="1">
      <c r="A79" s="45"/>
      <c r="B79" s="45" t="s">
        <v>17</v>
      </c>
      <c r="C79" s="35"/>
      <c r="D79" s="79">
        <v>190868</v>
      </c>
      <c r="E79" s="79">
        <v>4461.1680399999996</v>
      </c>
      <c r="F79" s="79">
        <v>30824</v>
      </c>
      <c r="G79" s="79">
        <v>749.66895</v>
      </c>
      <c r="H79" s="79">
        <v>475775</v>
      </c>
      <c r="I79" s="79">
        <v>10431.376249999999</v>
      </c>
      <c r="J79" s="79">
        <f t="shared" ref="J79:K84" si="8">D79/H79%</f>
        <v>40.117282328831905</v>
      </c>
      <c r="K79" s="79">
        <f t="shared" si="8"/>
        <v>42.766821300305409</v>
      </c>
      <c r="L79" s="67"/>
      <c r="M79" s="67"/>
    </row>
    <row r="80" spans="1:13" s="26" customFormat="1" ht="93.75" customHeight="1">
      <c r="A80" s="45" t="s">
        <v>70</v>
      </c>
      <c r="B80" s="45" t="s">
        <v>89</v>
      </c>
      <c r="C80" s="49" t="s">
        <v>39</v>
      </c>
      <c r="D80" s="79">
        <v>31373</v>
      </c>
      <c r="E80" s="79">
        <v>1916.7178200000001</v>
      </c>
      <c r="F80" s="79">
        <v>4192</v>
      </c>
      <c r="G80" s="79">
        <v>263.27537999999998</v>
      </c>
      <c r="H80" s="79">
        <v>38574</v>
      </c>
      <c r="I80" s="79">
        <v>3116.0851899999998</v>
      </c>
      <c r="J80" s="79">
        <f t="shared" si="8"/>
        <v>81.331985275055729</v>
      </c>
      <c r="K80" s="79">
        <f t="shared" si="8"/>
        <v>61.510443493362907</v>
      </c>
      <c r="L80" s="67"/>
      <c r="M80" s="67"/>
    </row>
    <row r="81" spans="1:13" s="26" customFormat="1">
      <c r="A81" s="45"/>
      <c r="B81" s="45" t="s">
        <v>0</v>
      </c>
      <c r="C81" s="35"/>
      <c r="D81" s="79">
        <v>11</v>
      </c>
      <c r="E81" s="79">
        <v>2.9964599999999999</v>
      </c>
      <c r="F81" s="105">
        <v>2</v>
      </c>
      <c r="G81" s="105">
        <v>0.16633999999999999</v>
      </c>
      <c r="H81" s="79">
        <v>3</v>
      </c>
      <c r="I81" s="79">
        <v>0.41237000000000001</v>
      </c>
      <c r="J81" s="79">
        <f t="shared" si="8"/>
        <v>366.66666666666669</v>
      </c>
      <c r="K81" s="79">
        <f t="shared" si="8"/>
        <v>726.64354826975773</v>
      </c>
      <c r="L81" s="67"/>
      <c r="M81" s="67"/>
    </row>
    <row r="82" spans="1:13" s="26" customFormat="1">
      <c r="A82" s="45"/>
      <c r="B82" s="84" t="s">
        <v>72</v>
      </c>
      <c r="C82" s="35"/>
      <c r="D82" s="79">
        <v>5</v>
      </c>
      <c r="E82" s="79">
        <v>9.7539999999999996</v>
      </c>
      <c r="F82" s="79"/>
      <c r="G82" s="79"/>
      <c r="H82" s="79">
        <v>1</v>
      </c>
      <c r="I82" s="79">
        <v>0.187</v>
      </c>
      <c r="J82" s="79">
        <f t="shared" si="8"/>
        <v>500</v>
      </c>
      <c r="K82" s="79">
        <f>E82/I82%</f>
        <v>5216.0427807486631</v>
      </c>
      <c r="L82" s="67"/>
      <c r="M82" s="67"/>
    </row>
    <row r="83" spans="1:13" s="26" customFormat="1">
      <c r="A83" s="45"/>
      <c r="B83" s="45" t="s">
        <v>17</v>
      </c>
      <c r="C83" s="35"/>
      <c r="D83" s="79">
        <v>31357</v>
      </c>
      <c r="E83" s="79">
        <v>1903.9673600000001</v>
      </c>
      <c r="F83" s="79">
        <v>4190</v>
      </c>
      <c r="G83" s="79">
        <v>263.10903999999999</v>
      </c>
      <c r="H83" s="79">
        <v>38570</v>
      </c>
      <c r="I83" s="79">
        <v>3115.4858199999999</v>
      </c>
      <c r="J83" s="79">
        <f t="shared" si="8"/>
        <v>81.298936997666587</v>
      </c>
      <c r="K83" s="79">
        <f t="shared" si="8"/>
        <v>61.113016396267859</v>
      </c>
      <c r="L83" s="67"/>
      <c r="M83" s="67"/>
    </row>
    <row r="84" spans="1:13" s="26" customFormat="1" ht="67.5">
      <c r="A84" s="49" t="s">
        <v>92</v>
      </c>
      <c r="B84" s="49" t="s">
        <v>73</v>
      </c>
      <c r="C84" s="49" t="s">
        <v>55</v>
      </c>
      <c r="D84" s="79">
        <v>39689.332290000013</v>
      </c>
      <c r="E84" s="79">
        <v>55059.872310000006</v>
      </c>
      <c r="F84" s="79">
        <v>5780.7621399999998</v>
      </c>
      <c r="G84" s="79">
        <v>8956.855880000001</v>
      </c>
      <c r="H84" s="79">
        <v>38440.804769999995</v>
      </c>
      <c r="I84" s="79">
        <v>53776.655360000004</v>
      </c>
      <c r="J84" s="79">
        <f t="shared" si="8"/>
        <v>103.2479224289664</v>
      </c>
      <c r="K84" s="79">
        <f t="shared" si="8"/>
        <v>102.38619702435878</v>
      </c>
      <c r="L84" s="67"/>
      <c r="M84" s="67"/>
    </row>
    <row r="85" spans="1:13" s="26" customFormat="1">
      <c r="A85" s="49"/>
      <c r="B85" s="45" t="s">
        <v>0</v>
      </c>
      <c r="C85" s="49"/>
      <c r="D85" s="79">
        <v>14.64612</v>
      </c>
      <c r="E85" s="79">
        <v>21.968629999999997</v>
      </c>
      <c r="F85" s="67"/>
      <c r="G85" s="67"/>
      <c r="H85" s="79">
        <v>5.5833999999999993</v>
      </c>
      <c r="I85" s="79">
        <v>10.92872</v>
      </c>
      <c r="J85" s="105">
        <f>D85/H85*100</f>
        <v>262.31543503958164</v>
      </c>
      <c r="K85" s="105">
        <f>E85/I85*100</f>
        <v>201.01741100513141</v>
      </c>
      <c r="L85" s="67"/>
      <c r="M85" s="67"/>
    </row>
    <row r="86" spans="1:13" s="26" customFormat="1">
      <c r="A86" s="45"/>
      <c r="B86" s="84" t="s">
        <v>72</v>
      </c>
      <c r="C86" s="35"/>
      <c r="D86" s="79">
        <v>11.239599999999999</v>
      </c>
      <c r="E86" s="79">
        <v>26.677149999999997</v>
      </c>
      <c r="F86" s="79">
        <v>0.88959999999999995</v>
      </c>
      <c r="G86" s="79">
        <v>1.4501500000000001</v>
      </c>
      <c r="H86" s="79">
        <v>69.079000000000008</v>
      </c>
      <c r="I86" s="79">
        <v>203.35854999999998</v>
      </c>
      <c r="J86" s="79">
        <f t="shared" ref="J86:K100" si="9">D86/H86%</f>
        <v>16.27064665093588</v>
      </c>
      <c r="K86" s="79">
        <f t="shared" si="9"/>
        <v>13.118282953925469</v>
      </c>
      <c r="L86" s="67"/>
      <c r="M86" s="67"/>
    </row>
    <row r="87" spans="1:13" s="26" customFormat="1">
      <c r="A87" s="45"/>
      <c r="B87" s="45" t="s">
        <v>17</v>
      </c>
      <c r="C87" s="35"/>
      <c r="D87" s="79">
        <v>39656.177750000003</v>
      </c>
      <c r="E87" s="79">
        <v>54982.12455</v>
      </c>
      <c r="F87" s="79">
        <v>5779.8725399999994</v>
      </c>
      <c r="G87" s="79">
        <v>8955.4057300000004</v>
      </c>
      <c r="H87" s="79">
        <v>38366.142369999994</v>
      </c>
      <c r="I87" s="79">
        <v>53562.368090000004</v>
      </c>
      <c r="J87" s="79">
        <f t="shared" si="9"/>
        <v>103.36243182220149</v>
      </c>
      <c r="K87" s="79">
        <f t="shared" si="9"/>
        <v>102.6506603621677</v>
      </c>
      <c r="L87" s="67"/>
      <c r="M87" s="67"/>
    </row>
    <row r="88" spans="1:13" s="26" customFormat="1" ht="22.5">
      <c r="A88" s="49" t="s">
        <v>93</v>
      </c>
      <c r="B88" s="49" t="s">
        <v>74</v>
      </c>
      <c r="C88" s="49" t="s">
        <v>55</v>
      </c>
      <c r="D88" s="79">
        <v>157276.21557</v>
      </c>
      <c r="E88" s="79">
        <v>124077.04538</v>
      </c>
      <c r="F88" s="79">
        <v>20244.577990000002</v>
      </c>
      <c r="G88" s="79">
        <v>17311.205820000003</v>
      </c>
      <c r="H88" s="79">
        <v>148047.19156000001</v>
      </c>
      <c r="I88" s="79">
        <v>108692.08940999999</v>
      </c>
      <c r="J88" s="79">
        <f t="shared" si="9"/>
        <v>106.23383929999083</v>
      </c>
      <c r="K88" s="79">
        <f t="shared" si="9"/>
        <v>114.15462344455082</v>
      </c>
      <c r="L88" s="67"/>
      <c r="M88" s="67"/>
    </row>
    <row r="89" spans="1:13" s="26" customFormat="1">
      <c r="A89" s="49"/>
      <c r="B89" s="45" t="s">
        <v>23</v>
      </c>
      <c r="C89" s="49"/>
      <c r="D89" s="79">
        <v>0.59399999999999997</v>
      </c>
      <c r="E89" s="79">
        <v>6.1288</v>
      </c>
      <c r="F89" s="67"/>
      <c r="G89" s="67"/>
      <c r="H89" s="67"/>
      <c r="I89" s="67"/>
      <c r="J89" s="105" t="s">
        <v>129</v>
      </c>
      <c r="K89" s="105" t="s">
        <v>129</v>
      </c>
      <c r="L89" s="67"/>
      <c r="M89" s="67"/>
    </row>
    <row r="90" spans="1:13" s="26" customFormat="1">
      <c r="A90" s="49"/>
      <c r="B90" s="45" t="s">
        <v>0</v>
      </c>
      <c r="C90" s="49"/>
      <c r="D90" s="79">
        <v>8324.3421699999999</v>
      </c>
      <c r="E90" s="79">
        <v>5308.5526799999998</v>
      </c>
      <c r="F90" s="105">
        <v>9.0773600000000005</v>
      </c>
      <c r="G90" s="105">
        <v>31.13833</v>
      </c>
      <c r="H90" s="105">
        <v>250.73568</v>
      </c>
      <c r="I90" s="105">
        <v>309.76988000000006</v>
      </c>
      <c r="J90" s="79">
        <f>D90/H91%</f>
        <v>495201.79476502078</v>
      </c>
      <c r="K90" s="79">
        <f>E90/I91%</f>
        <v>73276.601136856159</v>
      </c>
      <c r="L90" s="67"/>
      <c r="M90" s="67"/>
    </row>
    <row r="91" spans="1:13" s="26" customFormat="1">
      <c r="A91" s="45"/>
      <c r="B91" s="84" t="s">
        <v>72</v>
      </c>
      <c r="C91" s="35"/>
      <c r="D91" s="79">
        <v>19.543759999999999</v>
      </c>
      <c r="E91" s="79">
        <v>104.63262</v>
      </c>
      <c r="F91" s="79">
        <v>1.175</v>
      </c>
      <c r="G91" s="79">
        <v>2.4885799999999998</v>
      </c>
      <c r="H91" s="79">
        <v>1.681</v>
      </c>
      <c r="I91" s="79">
        <v>7.2445400000000006</v>
      </c>
      <c r="J91" s="79">
        <f>D91/H92%</f>
        <v>1.3223579802376838E-2</v>
      </c>
      <c r="K91" s="79">
        <f>E91/I92%</f>
        <v>9.6546756723955851E-2</v>
      </c>
      <c r="L91" s="67"/>
      <c r="M91" s="67"/>
    </row>
    <row r="92" spans="1:13" s="26" customFormat="1">
      <c r="A92" s="45"/>
      <c r="B92" s="45" t="s">
        <v>17</v>
      </c>
      <c r="C92" s="35"/>
      <c r="D92" s="79">
        <v>148931.73564</v>
      </c>
      <c r="E92" s="79">
        <v>118657.73128000001</v>
      </c>
      <c r="F92" s="79">
        <v>20234.325629999999</v>
      </c>
      <c r="G92" s="79">
        <v>17277.57891</v>
      </c>
      <c r="H92" s="79">
        <v>147794.77488000001</v>
      </c>
      <c r="I92" s="79">
        <v>108375.07498999999</v>
      </c>
      <c r="J92" s="79">
        <f>D92/H92%</f>
        <v>100.76928346142353</v>
      </c>
      <c r="K92" s="79">
        <f>E92/I92%</f>
        <v>109.48802692034937</v>
      </c>
      <c r="L92" s="67"/>
      <c r="M92" s="67"/>
    </row>
    <row r="93" spans="1:13" s="26" customFormat="1" ht="45">
      <c r="A93" s="49" t="s">
        <v>94</v>
      </c>
      <c r="B93" s="49" t="s">
        <v>75</v>
      </c>
      <c r="C93" s="49" t="s">
        <v>55</v>
      </c>
      <c r="D93" s="79">
        <v>22450.653250000003</v>
      </c>
      <c r="E93" s="79">
        <v>73010.507610000001</v>
      </c>
      <c r="F93" s="79">
        <v>4660.6156799999999</v>
      </c>
      <c r="G93" s="79">
        <v>15397.697909999999</v>
      </c>
      <c r="H93" s="79">
        <v>24302.423390000004</v>
      </c>
      <c r="I93" s="79">
        <v>65260.606710000007</v>
      </c>
      <c r="J93" s="79">
        <f t="shared" si="9"/>
        <v>92.380306645624614</v>
      </c>
      <c r="K93" s="79">
        <f t="shared" si="9"/>
        <v>111.87531236790122</v>
      </c>
      <c r="L93" s="67"/>
      <c r="M93" s="67"/>
    </row>
    <row r="94" spans="1:13" s="26" customFormat="1">
      <c r="A94" s="49"/>
      <c r="B94" s="45" t="s">
        <v>0</v>
      </c>
      <c r="C94" s="35"/>
      <c r="D94" s="79">
        <v>129.2073</v>
      </c>
      <c r="E94" s="79">
        <v>409.43405000000001</v>
      </c>
      <c r="F94" s="79">
        <v>28.187940000000001</v>
      </c>
      <c r="G94" s="79">
        <v>110.65825</v>
      </c>
      <c r="H94" s="79">
        <v>400.00175999999999</v>
      </c>
      <c r="I94" s="79">
        <v>1243.1688000000001</v>
      </c>
      <c r="J94" s="79">
        <f t="shared" si="9"/>
        <v>32.301682872595364</v>
      </c>
      <c r="K94" s="79">
        <f t="shared" si="9"/>
        <v>32.934710877557414</v>
      </c>
      <c r="L94" s="67"/>
      <c r="M94" s="67"/>
    </row>
    <row r="95" spans="1:13" s="26" customFormat="1">
      <c r="A95" s="49"/>
      <c r="B95" s="84" t="s">
        <v>72</v>
      </c>
      <c r="C95" s="35"/>
      <c r="D95" s="79">
        <v>1119.9780800000001</v>
      </c>
      <c r="E95" s="79">
        <v>10718.2081</v>
      </c>
      <c r="F95" s="79">
        <v>205.18090000000001</v>
      </c>
      <c r="G95" s="79">
        <v>1901.0651200000002</v>
      </c>
      <c r="H95" s="79">
        <v>1556.6046099999999</v>
      </c>
      <c r="I95" s="79">
        <v>9690.8709899999994</v>
      </c>
      <c r="J95" s="79">
        <f t="shared" si="9"/>
        <v>71.950068296405732</v>
      </c>
      <c r="K95" s="79">
        <f t="shared" si="9"/>
        <v>110.60108127597725</v>
      </c>
      <c r="L95" s="67"/>
      <c r="M95" s="67"/>
    </row>
    <row r="96" spans="1:13" s="26" customFormat="1">
      <c r="A96" s="49"/>
      <c r="B96" s="45" t="s">
        <v>17</v>
      </c>
      <c r="C96" s="35"/>
      <c r="D96" s="79">
        <v>21201.46787</v>
      </c>
      <c r="E96" s="79">
        <v>61882.865460000001</v>
      </c>
      <c r="F96" s="79">
        <v>4427.2468399999998</v>
      </c>
      <c r="G96" s="79">
        <v>13385.974539999999</v>
      </c>
      <c r="H96" s="79">
        <v>22345.817020000002</v>
      </c>
      <c r="I96" s="79">
        <v>54326.566919999997</v>
      </c>
      <c r="J96" s="79">
        <f t="shared" si="9"/>
        <v>94.878911122489797</v>
      </c>
      <c r="K96" s="79">
        <f t="shared" si="9"/>
        <v>113.9090300904293</v>
      </c>
      <c r="L96" s="67"/>
      <c r="M96" s="67"/>
    </row>
    <row r="97" spans="1:15" s="26" customFormat="1" ht="22.5">
      <c r="A97" s="49" t="s">
        <v>95</v>
      </c>
      <c r="B97" s="49" t="s">
        <v>76</v>
      </c>
      <c r="C97" s="49" t="s">
        <v>55</v>
      </c>
      <c r="D97" s="79">
        <v>52562.875130000008</v>
      </c>
      <c r="E97" s="79">
        <v>92911.605410000018</v>
      </c>
      <c r="F97" s="79">
        <v>10586.57128</v>
      </c>
      <c r="G97" s="79">
        <v>23629.840480000006</v>
      </c>
      <c r="H97" s="79">
        <v>53878.733800000002</v>
      </c>
      <c r="I97" s="79">
        <v>98403.528540000014</v>
      </c>
      <c r="J97" s="79">
        <f t="shared" si="9"/>
        <v>97.55774017465869</v>
      </c>
      <c r="K97" s="79">
        <f t="shared" si="9"/>
        <v>94.418977437615368</v>
      </c>
      <c r="L97" s="67"/>
      <c r="M97" s="67"/>
    </row>
    <row r="98" spans="1:15" s="26" customFormat="1">
      <c r="A98" s="49"/>
      <c r="B98" s="45" t="s">
        <v>23</v>
      </c>
      <c r="C98" s="35"/>
      <c r="D98" s="79">
        <v>69.727800000000002</v>
      </c>
      <c r="E98" s="79">
        <v>110.91011</v>
      </c>
      <c r="F98" s="79">
        <v>23.060099999999998</v>
      </c>
      <c r="G98" s="79">
        <v>31.898</v>
      </c>
      <c r="H98" s="79">
        <v>111.64</v>
      </c>
      <c r="I98" s="79">
        <v>158.37001000000001</v>
      </c>
      <c r="J98" s="79">
        <f t="shared" si="9"/>
        <v>62.457721246864921</v>
      </c>
      <c r="K98" s="79">
        <f t="shared" si="9"/>
        <v>70.032268104295753</v>
      </c>
      <c r="L98" s="67"/>
      <c r="M98" s="67"/>
    </row>
    <row r="99" spans="1:15" s="26" customFormat="1">
      <c r="A99" s="49"/>
      <c r="B99" s="45" t="s">
        <v>0</v>
      </c>
      <c r="C99" s="35"/>
      <c r="D99" s="79">
        <v>905.98897000000011</v>
      </c>
      <c r="E99" s="79">
        <v>4212.9539500000001</v>
      </c>
      <c r="F99" s="79">
        <v>176.2534</v>
      </c>
      <c r="G99" s="79">
        <v>1088.5589499999999</v>
      </c>
      <c r="H99" s="79">
        <v>1108.8660000000002</v>
      </c>
      <c r="I99" s="79">
        <v>4556.0858200000011</v>
      </c>
      <c r="J99" s="79">
        <f t="shared" si="9"/>
        <v>81.704098601634456</v>
      </c>
      <c r="K99" s="79">
        <f t="shared" si="9"/>
        <v>92.468713638058702</v>
      </c>
      <c r="L99" s="67"/>
      <c r="M99" s="67"/>
    </row>
    <row r="100" spans="1:15" s="26" customFormat="1">
      <c r="A100" s="45"/>
      <c r="B100" s="84" t="s">
        <v>72</v>
      </c>
      <c r="C100" s="35"/>
      <c r="D100" s="79">
        <v>7547.8445599999995</v>
      </c>
      <c r="E100" s="79">
        <v>8465.5657499999998</v>
      </c>
      <c r="F100" s="79">
        <v>1190.1893299999999</v>
      </c>
      <c r="G100" s="107">
        <v>1606.7608700000003</v>
      </c>
      <c r="H100" s="107">
        <v>6526.9334200000003</v>
      </c>
      <c r="I100" s="107">
        <v>9230.5865199999971</v>
      </c>
      <c r="J100" s="107">
        <f>D100/H100%</f>
        <v>115.64151300933599</v>
      </c>
      <c r="K100" s="107">
        <f t="shared" si="9"/>
        <v>91.712110943953348</v>
      </c>
      <c r="L100" s="67"/>
      <c r="M100" s="67"/>
    </row>
    <row r="101" spans="1:15" s="26" customFormat="1">
      <c r="A101" s="48"/>
      <c r="B101" s="48" t="s">
        <v>17</v>
      </c>
      <c r="C101" s="87"/>
      <c r="D101" s="93">
        <v>44039.313800000011</v>
      </c>
      <c r="E101" s="108">
        <v>80122.175599999988</v>
      </c>
      <c r="F101" s="108">
        <v>9197.0684499999988</v>
      </c>
      <c r="G101" s="108">
        <v>20902.622660000001</v>
      </c>
      <c r="H101" s="108">
        <v>46131.294379999999</v>
      </c>
      <c r="I101" s="108">
        <v>84458.486190000011</v>
      </c>
      <c r="J101" s="108">
        <f>D101/H101%</f>
        <v>95.465159588266502</v>
      </c>
      <c r="K101" s="108">
        <f>E101/I101%</f>
        <v>94.865749096846301</v>
      </c>
      <c r="L101" s="67"/>
      <c r="M101" s="67"/>
    </row>
    <row r="102" spans="1:15" s="26" customFormat="1">
      <c r="A102" s="171" t="s">
        <v>10</v>
      </c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  <c r="M102" s="67"/>
      <c r="N102" s="67"/>
      <c r="O102" s="67"/>
    </row>
    <row r="103" spans="1:15" s="116" customFormat="1" ht="12.75"/>
    <row r="104" spans="1:15" s="116" customFormat="1" ht="12.75"/>
    <row r="105" spans="1:15" s="116" customFormat="1" ht="11.25" customHeight="1"/>
    <row r="106" spans="1:15" s="133" customFormat="1" ht="12.75">
      <c r="A106" s="69" t="s">
        <v>142</v>
      </c>
      <c r="B106" s="69"/>
      <c r="C106" s="69"/>
    </row>
    <row r="107" spans="1:15" s="133" customFormat="1" ht="11.25" customHeight="1">
      <c r="A107" s="69" t="s">
        <v>143</v>
      </c>
    </row>
    <row r="108" spans="1:15" s="133" customFormat="1" ht="11.25" customHeight="1">
      <c r="A108" s="69"/>
    </row>
    <row r="109" spans="1:15" s="133" customFormat="1" ht="11.25" customHeight="1">
      <c r="A109" s="134" t="s">
        <v>136</v>
      </c>
    </row>
  </sheetData>
  <mergeCells count="12">
    <mergeCell ref="A102:K102"/>
    <mergeCell ref="H4:I4"/>
    <mergeCell ref="D5:E5"/>
    <mergeCell ref="H5:I5"/>
    <mergeCell ref="A4:A6"/>
    <mergeCell ref="B4:B6"/>
    <mergeCell ref="A1:K1"/>
    <mergeCell ref="A2:K2"/>
    <mergeCell ref="F5:G5"/>
    <mergeCell ref="D4:G4"/>
    <mergeCell ref="C4:C6"/>
    <mergeCell ref="J4:K5"/>
  </mergeCells>
  <phoneticPr fontId="11" type="noConversion"/>
  <pageMargins left="0.78740157480314965" right="0.51181102362204722" top="0.59055118110236227" bottom="0.59055118110236227" header="0.31496062992125984" footer="0.31496062992125984"/>
  <pageSetup paperSize="9" scale="95" firstPageNumber="8" orientation="landscape" useFirstPageNumber="1" r:id="rId1"/>
  <headerFooter alignWithMargins="0">
    <oddFooter>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Мұқаба</vt:lpstr>
      <vt:lpstr>Метадеректер</vt:lpstr>
      <vt:lpstr>Мазмұны</vt:lpstr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2024-07-15T04:37:27Z</cp:lastPrinted>
  <dcterms:created xsi:type="dcterms:W3CDTF">2006-09-28T05:33:49Z</dcterms:created>
  <dcterms:modified xsi:type="dcterms:W3CDTF">2026-07-15T07:25:06Z</dcterms:modified>
</cp:coreProperties>
</file>