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6360" windowWidth="24240" windowHeight="6420" firstSheet="2" activeTab="15"/>
  </bookViews>
  <sheets>
    <sheet name="1998-2001" sheetId="7" r:id="rId1"/>
    <sheet name="2002-2005" sheetId="6" r:id="rId2"/>
    <sheet name="2006-2009" sheetId="1" r:id="rId3"/>
    <sheet name="2010-2013" sheetId="8" r:id="rId4"/>
    <sheet name="2014" sheetId="10" r:id="rId5"/>
    <sheet name="2015" sheetId="11" r:id="rId6"/>
    <sheet name="2016" sheetId="12" r:id="rId7"/>
    <sheet name="2017" sheetId="13" r:id="rId8"/>
    <sheet name="2018" sheetId="14" r:id="rId9"/>
    <sheet name="2019" sheetId="15" r:id="rId10"/>
    <sheet name="2020" sheetId="16" r:id="rId11"/>
    <sheet name="2021" sheetId="17" r:id="rId12"/>
    <sheet name="2022" sheetId="18" r:id="rId13"/>
    <sheet name="2023" sheetId="19" r:id="rId14"/>
    <sheet name="2024" sheetId="20" r:id="rId15"/>
    <sheet name="2025" sheetId="21" r:id="rId16"/>
  </sheets>
  <calcPr calcId="124519"/>
</workbook>
</file>

<file path=xl/calcChain.xml><?xml version="1.0" encoding="utf-8"?>
<calcChain xmlns="http://schemas.openxmlformats.org/spreadsheetml/2006/main">
  <c r="C40" i="19"/>
  <c r="C39"/>
  <c r="C38"/>
  <c r="C37"/>
  <c r="C35"/>
  <c r="C34"/>
  <c r="C33"/>
  <c r="C32"/>
  <c r="C31"/>
  <c r="C30"/>
  <c r="C29"/>
  <c r="C28"/>
  <c r="C27"/>
  <c r="C26"/>
  <c r="C25"/>
  <c r="C24"/>
  <c r="C22"/>
  <c r="C21"/>
  <c r="C20"/>
  <c r="C19"/>
  <c r="C18"/>
  <c r="C17"/>
  <c r="C16"/>
  <c r="C15"/>
  <c r="C14"/>
  <c r="C13"/>
  <c r="C12"/>
  <c r="C11"/>
  <c r="C8"/>
  <c r="C7"/>
  <c r="C34" i="18"/>
  <c r="C33"/>
  <c r="C31"/>
  <c r="C27"/>
  <c r="C26"/>
  <c r="C25"/>
  <c r="C22"/>
  <c r="C21"/>
  <c r="C19"/>
  <c r="C18"/>
  <c r="C17"/>
  <c r="C16"/>
  <c r="C15"/>
  <c r="C14"/>
  <c r="C13"/>
  <c r="C12"/>
  <c r="C11"/>
  <c r="C8"/>
  <c r="C7"/>
  <c r="C22" i="10"/>
  <c r="C18"/>
  <c r="C38"/>
  <c r="C37"/>
  <c r="C36"/>
  <c r="C35"/>
  <c r="C34"/>
  <c r="C32"/>
  <c r="C31"/>
  <c r="C30"/>
  <c r="C28"/>
  <c r="C27"/>
  <c r="C24"/>
  <c r="C17"/>
  <c r="C16"/>
  <c r="C15"/>
  <c r="C14"/>
  <c r="C13"/>
  <c r="C12"/>
  <c r="C11"/>
  <c r="C10"/>
  <c r="C9"/>
  <c r="C8"/>
  <c r="C7"/>
  <c r="C39" i="11"/>
  <c r="C37"/>
  <c r="C35"/>
  <c r="C34"/>
  <c r="C33"/>
  <c r="C32"/>
  <c r="C30"/>
  <c r="C29"/>
  <c r="C28"/>
  <c r="C27"/>
  <c r="C26"/>
  <c r="C25"/>
  <c r="C24"/>
  <c r="C20"/>
  <c r="C19"/>
  <c r="C18"/>
  <c r="C17"/>
  <c r="C16"/>
  <c r="C15"/>
  <c r="C14"/>
  <c r="C13"/>
  <c r="C12"/>
  <c r="C11"/>
  <c r="C10"/>
  <c r="C8"/>
  <c r="C7"/>
  <c r="C6"/>
  <c r="E29" i="7"/>
  <c r="C29"/>
  <c r="E28"/>
  <c r="C28"/>
  <c r="E27"/>
  <c r="C27"/>
  <c r="E26"/>
  <c r="C26"/>
  <c r="E25"/>
  <c r="C25"/>
  <c r="E24"/>
  <c r="C24"/>
  <c r="E23"/>
  <c r="C23"/>
  <c r="E22"/>
  <c r="C22"/>
  <c r="E21"/>
  <c r="C21"/>
  <c r="E20"/>
  <c r="C20"/>
  <c r="E19"/>
  <c r="C19"/>
  <c r="E18"/>
  <c r="C18"/>
  <c r="E17"/>
  <c r="C17"/>
  <c r="E16"/>
  <c r="C16"/>
  <c r="E15"/>
  <c r="C15"/>
  <c r="E14"/>
  <c r="C14"/>
  <c r="E13"/>
  <c r="C13"/>
  <c r="E12"/>
  <c r="C12"/>
  <c r="E11"/>
  <c r="C11"/>
  <c r="E10"/>
  <c r="C10"/>
  <c r="E9"/>
  <c r="C9"/>
  <c r="E8"/>
  <c r="C8"/>
  <c r="E7"/>
  <c r="C7"/>
  <c r="E6"/>
  <c r="C6"/>
</calcChain>
</file>

<file path=xl/sharedStrings.xml><?xml version="1.0" encoding="utf-8"?>
<sst xmlns="http://schemas.openxmlformats.org/spreadsheetml/2006/main" count="766" uniqueCount="152">
  <si>
    <t>мың теңге</t>
  </si>
  <si>
    <t>2006 жыл</t>
  </si>
  <si>
    <t>Құрылыс жұмыстарының жалпы көлеміне
%-бен</t>
  </si>
  <si>
    <t xml:space="preserve">2007 жыл </t>
  </si>
  <si>
    <t>2008 жыл</t>
  </si>
  <si>
    <t xml:space="preserve">2009 жыл </t>
  </si>
  <si>
    <t>Ғимараттарды салу бойынша жұмыстар</t>
  </si>
  <si>
    <t xml:space="preserve">Азаматтық құрылыс объектілерін салу бойынша құрылыс жұмыстары </t>
  </si>
  <si>
    <t>Жолдар және автомагистральдар; жолдар және автомагистральдарды салу бойынша құрылыс жұмыстары</t>
  </si>
  <si>
    <t>Темір жолдар мен метро; темір жолдар мен метро салу бойынша құрылыс жұмыстары</t>
  </si>
  <si>
    <t>Көпірлер және тоннельдер;  көпірлер және тоннельдерді салу бойынша құрылыс жұмыстары</t>
  </si>
  <si>
    <t>Сұйықтықтарды бөлуге арналған инженерлік имараттар салу бойынша құрылыс жұмыстары</t>
  </si>
  <si>
    <t>Электр энергиясы және байланыспен қамтамасыз етуге арналған инженерлік объектілерді салу бойынша құрылыс жұмыстары</t>
  </si>
  <si>
    <t>Су имараттарын салу бойынша құрылыс жұмыстары</t>
  </si>
  <si>
    <t>Басқа топтамаларға енгізілмеген өзге де инженерлік объектілерді салу бойынша құрылыс жұмыстары</t>
  </si>
  <si>
    <t xml:space="preserve">Мамандандырылған құрылыс жұмыстары </t>
  </si>
  <si>
    <t>Ғимараттар мен құрылыстарды бөлшектеу және бұзу бойынша жұмыстар</t>
  </si>
  <si>
    <t>Құрылыс учаскесін дайындау бойынша жұмыстар</t>
  </si>
  <si>
    <t>Барлау бұрғылауы бойынша жұмыстар</t>
  </si>
  <si>
    <t>Электрлік монтаждау жұмыстары</t>
  </si>
  <si>
    <t xml:space="preserve">Сумен жабдықтау, жылыту және ауаны баптау жүйелерін орнату бойынша жұмыстар </t>
  </si>
  <si>
    <t>Монтаждау (орнату) бойынша өзге де жұмыстар</t>
  </si>
  <si>
    <t>Сылақ жұмыстары</t>
  </si>
  <si>
    <t>Монтаждау бойынша балташылық жұмыстар</t>
  </si>
  <si>
    <t xml:space="preserve">Қабырғаларды қаптау және едендерді жабу бойынша жұмыстар  </t>
  </si>
  <si>
    <t>Шынылау және сырлау жұмыстары</t>
  </si>
  <si>
    <t xml:space="preserve">Құрылысты аяқтау бойынша өзге де жұмыстар  </t>
  </si>
  <si>
    <t>Шатыр тіреуіш орнату бойынша жұмыстар (шатыр аражабыны)</t>
  </si>
  <si>
    <t xml:space="preserve">Басқа да топтамаларға енгізілмеген, өзге де мамандандырылған құрылыс жұмыстары </t>
  </si>
  <si>
    <t>Жалғасы</t>
  </si>
  <si>
    <t>1998 жыл</t>
  </si>
  <si>
    <t xml:space="preserve">1999 жыл </t>
  </si>
  <si>
    <t>2000 жыл</t>
  </si>
  <si>
    <t xml:space="preserve">2001 жыл </t>
  </si>
  <si>
    <t>2002 жыл</t>
  </si>
  <si>
    <t xml:space="preserve">2003 жыл </t>
  </si>
  <si>
    <t>2004 жыл</t>
  </si>
  <si>
    <t xml:space="preserve">2005 жыл </t>
  </si>
  <si>
    <t>2010 жыл</t>
  </si>
  <si>
    <t xml:space="preserve">2011жыл </t>
  </si>
  <si>
    <t>2012 жыл</t>
  </si>
  <si>
    <t>2013 жыл</t>
  </si>
  <si>
    <t xml:space="preserve">    соның ішінде:</t>
  </si>
  <si>
    <t>Құрылыс жобаларын әзірлеу</t>
  </si>
  <si>
    <t>Тұрғын үй ғимараттарының құрылысы</t>
  </si>
  <si>
    <t>Тұрғын емес ғимараттардың құрылысы</t>
  </si>
  <si>
    <t>Темір жолдар және метро құрылысы</t>
  </si>
  <si>
    <t>Көпірлер мен туннельдер құрылысы</t>
  </si>
  <si>
    <t>Мұнай және газ магистраль құбырларының құрылысы</t>
  </si>
  <si>
    <t>Сумен жабдықтау және кәріз жүйелеріне арналған құбырлардың құрылысы</t>
  </si>
  <si>
    <t>Өзге де бөліп таратқыш инженерлік имараттардың құрылысы</t>
  </si>
  <si>
    <t>Электр энергиясымен және телекоммуникациямен қамтамасыз етуге арналған бөліп таратқыш объектілердің құрылысы</t>
  </si>
  <si>
    <t>Басқа топтамаларға енгізілмеген өзге де инженерлік имараттар құрылысы</t>
  </si>
  <si>
    <t>Су имараттарының құрылысы</t>
  </si>
  <si>
    <t>Төбе жабу жұмыстары</t>
  </si>
  <si>
    <t>Шахталар құрылысы</t>
  </si>
  <si>
    <t>Су шаруашылығы құрылысы және мәдени-техникалық жұмыстар</t>
  </si>
  <si>
    <t>Құрылыс жабдығын  операторымен жалға беру</t>
  </si>
  <si>
    <t>Арнайы кәсіптерді талап ететін өзге де құрылыс жұмыстары</t>
  </si>
  <si>
    <t>Ғимараттарды бөлшектеу және құлату</t>
  </si>
  <si>
    <t>Жер жұмыстары</t>
  </si>
  <si>
    <t xml:space="preserve"> Жарылыс жұмыстары</t>
  </si>
  <si>
    <t>Топырақтағы арнайы жұмыстар</t>
  </si>
  <si>
    <t>Барлау мақсатымен бұрғылау</t>
  </si>
  <si>
    <t>Электротехникалық және монтаж жұмыстары</t>
  </si>
  <si>
    <t>Сумен жабдықтау, жылыту және ауа баптау жүйелерін монтаждау</t>
  </si>
  <si>
    <t>Оқшаулау жұмыстары</t>
  </si>
  <si>
    <t>Өзге де  құрылыс-монтаж жұмыстары</t>
  </si>
  <si>
    <t>Құрастырылған жабдықты қосу және реттеу</t>
  </si>
  <si>
    <t>Өзге де әрлеу жұмыстары</t>
  </si>
  <si>
    <t xml:space="preserve"> Ағаш шеберлігі және ағаш ұстасы жұмыстары</t>
  </si>
  <si>
    <t>Еденге жабын төсеу және қабырғаларды қаптау жұмыстары</t>
  </si>
  <si>
    <t>Сырлау және шыны жұмыстары</t>
  </si>
  <si>
    <t>Жолдар мен автомагистральдар құрылысы</t>
  </si>
  <si>
    <t>Құрылыс жұмыстарының жалпы көлеміне %-бен</t>
  </si>
  <si>
    <t>соның ішінде</t>
  </si>
  <si>
    <t>1, 2-санаттағы стационарлық сауда объектілерін қоспағанда тұрғын емес ғимараттардың құрылысы</t>
  </si>
  <si>
    <t>1 санаттағы стационарлық сауда объектілерінің құрылысы</t>
  </si>
  <si>
    <t>Жарылыс жұмыстары</t>
  </si>
  <si>
    <t>Ағаш шеберлігі және ағаш ұстасы жұмыстары</t>
  </si>
  <si>
    <t>Ғимараттар мен имараттарды бөлшектеу және
бұзу</t>
  </si>
  <si>
    <t>Телекоммуникациялық, компьютерлік және 
телевизиялық желілерді тарату бойынша электр техникалық және монтаждау жұмыстары</t>
  </si>
  <si>
    <t>Өзге де электр техникалық және монтаждау
жұмыстары</t>
  </si>
  <si>
    <t>Еденге жабын төсеу және қабырғаларды қаптау
жұмыстары</t>
  </si>
  <si>
    <t>Су шаруашылығы құрылысы және мәдени-
техникалық жұмыстар</t>
  </si>
  <si>
    <t>2014 жыл</t>
  </si>
  <si>
    <t>2015 жыл</t>
  </si>
  <si>
    <t>2016 жыл</t>
  </si>
  <si>
    <t>соның ішінде:</t>
  </si>
  <si>
    <t>2-санаттағы стационарлық сауда объектілерінің құрылысы</t>
  </si>
  <si>
    <t>Ғимараттар мен имараттарды бөлшектеу және бұзу</t>
  </si>
  <si>
    <t>Телекоммуникациялық, компьютерлік және телевизиялық желілерді тарату бойынша электр техникалық және монтаждау жұмыстары</t>
  </si>
  <si>
    <t>Өзге де электр техникалық және монтаждау жұмыстары</t>
  </si>
  <si>
    <t>2017 жыл</t>
  </si>
  <si>
    <t xml:space="preserve"> Құрылыс жобаларын әзірлеу</t>
  </si>
  <si>
    <t xml:space="preserve"> 1, 2-санаттағы стационарлық сауда объектілерін қоспағанда тұрғын емес ғимараттардың құрылысы</t>
  </si>
  <si>
    <t xml:space="preserve"> 1 санаттағы стационарлық сауда объектілерінің құрылысы</t>
  </si>
  <si>
    <t xml:space="preserve"> 2-санаттағы стационарлық сауда объектілерінің құрылысы</t>
  </si>
  <si>
    <t xml:space="preserve"> Жолдар мен автомагистральдар құрылысы</t>
  </si>
  <si>
    <t xml:space="preserve"> Темір жолдар және метро құрылысы</t>
  </si>
  <si>
    <t xml:space="preserve"> Сумен жабдықтау және кәріз жүйелеріне арналған құбырлардың құрылысы</t>
  </si>
  <si>
    <t xml:space="preserve"> Өзге де бөліп таратқыш инженерлік имараттардың құрылысы</t>
  </si>
  <si>
    <t xml:space="preserve"> Басқа топтамаларға енгізілмеген өзге де инженерлік имараттар құрылысы</t>
  </si>
  <si>
    <t xml:space="preserve"> Ғимараттар мен имараттарды бөлшектеу және бұзу</t>
  </si>
  <si>
    <t xml:space="preserve"> Топырақтағы арнайы жұмыстар</t>
  </si>
  <si>
    <t xml:space="preserve"> Телекоммуникациялық, компьютерлік және телевизиялық желілерді тарату бойынша электр техникалық және монтаждау жұмыстары</t>
  </si>
  <si>
    <t xml:space="preserve"> Өзге де электр техникалық және монтаждау жұмыстары</t>
  </si>
  <si>
    <t xml:space="preserve"> Құрастырылған жабдықты қосу және реттеу</t>
  </si>
  <si>
    <t xml:space="preserve"> Сылақ жұмыстары</t>
  </si>
  <si>
    <t xml:space="preserve"> Өзге де әрлеу жұмыстары</t>
  </si>
  <si>
    <t xml:space="preserve"> Шахталар құрылысы</t>
  </si>
  <si>
    <t xml:space="preserve"> Арнайы кәсіптерді талап ететін өзге де құрылыс жұмыстары</t>
  </si>
  <si>
    <t>2018 жыл</t>
  </si>
  <si>
    <t>1, 2-санаттағы стационарлық сауда объектілерін қоспағанда тұрғын емес    ғимараттардың құрылысы</t>
  </si>
  <si>
    <t>Электр энергиясымен және телекоммуникациямен қамтамасыз етуге арналған   бөліп таратқыш объектілердің құрылысы</t>
  </si>
  <si>
    <t>Тұрғын ғимараттарының құрылысы</t>
  </si>
  <si>
    <t>1, 2-санаттағы стационарлық сауда объектілерін қоспағанда, тұрғын емес ғимараттар құрылысы</t>
  </si>
  <si>
    <t>Өзге де құбырлардың құрылысы</t>
  </si>
  <si>
    <t>Электр тарату желілердің және телекоммуникация құрылысы</t>
  </si>
  <si>
    <t>Телекоммуникациялық, компьютерлік және телевизиялық желілерді тарату бойынша электрмонтаждық жұмыстары</t>
  </si>
  <si>
    <t>Өзге де электрмонтаждық жұмыстары</t>
  </si>
  <si>
    <t>Басқа топтамаларға енгізілмеген өзге де құрылыс-монтаж жұмыстары</t>
  </si>
  <si>
    <t>Ағаш шебері және ағаш ұстасы жұмыстары</t>
  </si>
  <si>
    <t>Еден жабыны және қабырғаларды қаптау жұмыстары</t>
  </si>
  <si>
    <t>Сырлау және шыны салу жұмыстары</t>
  </si>
  <si>
    <t xml:space="preserve">Жаппа жұмыстар </t>
  </si>
  <si>
    <t>Гидрооқшаулау жұмыстары</t>
  </si>
  <si>
    <t>Құрылыс жабдығын оператормен жалға беру</t>
  </si>
  <si>
    <t xml:space="preserve">Арнайы біліктілігі талап ететін өзге де құрылыс жұмыстары </t>
  </si>
  <si>
    <t>2019 жыл</t>
  </si>
  <si>
    <t>2020 жыл</t>
  </si>
  <si>
    <t>Мердігерлік құрылыс жұмыстарының түрлері*</t>
  </si>
  <si>
    <t>Мердігерлік құрылыс жұмыстарының түрлері</t>
  </si>
  <si>
    <t>* Экономикалық қызмет түрлері жалпы жіктеуішінің кодына сәйкес ( ЭҚЖЖ)</t>
  </si>
  <si>
    <t>2021 жыл</t>
  </si>
  <si>
    <t>-</t>
  </si>
  <si>
    <t>Орындалған құрылыс жұмыстарының (қызметтерінің) көлемі, млн. теңге</t>
  </si>
  <si>
    <t>100,0</t>
  </si>
  <si>
    <t>x</t>
  </si>
  <si>
    <t>*2022 жыл</t>
  </si>
  <si>
    <t>*2022ж. Жетісу облысы бөлінуімен</t>
  </si>
  <si>
    <t>*Құрылыс жұмыстарының жалпы көлеміне %-бен Жетісу облысы бөлінуімен</t>
  </si>
  <si>
    <t>*Құрылыс жұмыстарының жалпы көлеміне %-бен</t>
  </si>
  <si>
    <t>*2023 жыл</t>
  </si>
  <si>
    <t>*2024жыл</t>
  </si>
  <si>
    <t>Орындалғаны, барлығы_x000D_</t>
  </si>
  <si>
    <t xml:space="preserve">Өткен жылға пайызбен                         </t>
  </si>
  <si>
    <t>Орындалған құрылыс жұмыстарының (қызметтерінің) көлемі*</t>
  </si>
  <si>
    <t/>
  </si>
  <si>
    <t>Халықаралық және республикалық маңызы бар жалпы пайдаланымдағы автомобиль жолдарында (учаскелерінде) құрылысты, қайта жаңғыртуды жөндеуді, ақылы қозғалысты және күтіп ұстауды ұйымдастыру қызметі</t>
  </si>
  <si>
    <t>Объем выполненных строительных работ (услуг)*</t>
  </si>
  <si>
    <t>в том числе:</t>
  </si>
</sst>
</file>

<file path=xl/styles.xml><?xml version="1.0" encoding="utf-8"?>
<styleSheet xmlns="http://schemas.openxmlformats.org/spreadsheetml/2006/main">
  <numFmts count="6">
    <numFmt numFmtId="164" formatCode="0.0"/>
    <numFmt numFmtId="165" formatCode="###\ ###\ ###\ ###\ ##0"/>
    <numFmt numFmtId="166" formatCode="#,##0.0"/>
    <numFmt numFmtId="167" formatCode="###\ ###\ ###\ ##0.0"/>
    <numFmt numFmtId="168" formatCode="###\ ###\ ###\ ###\ ##0.0"/>
    <numFmt numFmtId="169" formatCode="###\ ###\ ###\ ##0"/>
  </numFmts>
  <fonts count="32">
    <font>
      <sz val="10"/>
      <name val="Arial Cyr"/>
      <charset val="204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i/>
      <sz val="1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8"/>
      <color indexed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8"/>
      <name val="Calibri"/>
      <family val="2"/>
      <charset val="204"/>
    </font>
    <font>
      <sz val="8"/>
      <color rgb="FFFF0000"/>
      <name val="Calibri"/>
      <family val="2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b/>
      <sz val="8"/>
      <color indexed="8"/>
      <name val="Roboto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9" fillId="0" borderId="0"/>
  </cellStyleXfs>
  <cellXfs count="160">
    <xf numFmtId="0" fontId="0" fillId="0" borderId="0" xfId="0"/>
    <xf numFmtId="0" fontId="3" fillId="0" borderId="0" xfId="1" applyFont="1" applyBorder="1"/>
    <xf numFmtId="0" fontId="4" fillId="0" borderId="0" xfId="1" applyFont="1" applyBorder="1" applyAlignment="1">
      <alignment horizontal="center" wrapText="1"/>
    </xf>
    <xf numFmtId="164" fontId="4" fillId="0" borderId="0" xfId="1" applyNumberFormat="1" applyFont="1" applyBorder="1" applyAlignment="1">
      <alignment horizontal="center" wrapText="1"/>
    </xf>
    <xf numFmtId="0" fontId="5" fillId="0" borderId="0" xfId="1" applyFont="1" applyBorder="1"/>
    <xf numFmtId="0" fontId="5" fillId="0" borderId="0" xfId="0" applyFont="1" applyBorder="1"/>
    <xf numFmtId="164" fontId="5" fillId="0" borderId="0" xfId="0" applyNumberFormat="1" applyFont="1" applyBorder="1"/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right" vertical="top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left" wrapText="1"/>
    </xf>
    <xf numFmtId="0" fontId="3" fillId="0" borderId="0" xfId="1" applyFont="1"/>
    <xf numFmtId="0" fontId="8" fillId="0" borderId="0" xfId="0" applyFont="1" applyAlignment="1">
      <alignment horizontal="justify" wrapText="1"/>
    </xf>
    <xf numFmtId="165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/>
    <xf numFmtId="164" fontId="3" fillId="0" borderId="0" xfId="1" applyNumberFormat="1" applyFont="1"/>
    <xf numFmtId="0" fontId="5" fillId="0" borderId="1" xfId="0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right"/>
    </xf>
    <xf numFmtId="164" fontId="8" fillId="0" borderId="2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5" fillId="0" borderId="0" xfId="1" applyFont="1" applyBorder="1" applyAlignment="1">
      <alignment horizontal="left"/>
    </xf>
    <xf numFmtId="49" fontId="6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3" fillId="0" borderId="0" xfId="1" applyFont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1" applyFont="1" applyBorder="1" applyAlignment="1">
      <alignment horizontal="left" wrapText="1"/>
    </xf>
    <xf numFmtId="164" fontId="7" fillId="0" borderId="0" xfId="0" applyNumberFormat="1" applyFont="1" applyAlignment="1">
      <alignment horizontal="right"/>
    </xf>
    <xf numFmtId="164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3" fontId="7" fillId="0" borderId="4" xfId="0" applyNumberFormat="1" applyFont="1" applyBorder="1" applyAlignment="1">
      <alignment horizontal="right"/>
    </xf>
    <xf numFmtId="164" fontId="7" fillId="0" borderId="4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right"/>
    </xf>
    <xf numFmtId="3" fontId="12" fillId="0" borderId="2" xfId="0" applyNumberFormat="1" applyFont="1" applyBorder="1" applyAlignment="1">
      <alignment horizontal="right"/>
    </xf>
    <xf numFmtId="166" fontId="12" fillId="0" borderId="2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5" fillId="0" borderId="0" xfId="0" applyFont="1" applyAlignment="1">
      <alignment horizontal="left" wrapText="1" indent="1"/>
    </xf>
    <xf numFmtId="0" fontId="15" fillId="0" borderId="0" xfId="0" applyFont="1" applyAlignment="1">
      <alignment horizontal="left" wrapText="1" indent="2"/>
    </xf>
    <xf numFmtId="0" fontId="15" fillId="0" borderId="2" xfId="0" applyFont="1" applyBorder="1" applyAlignment="1">
      <alignment horizontal="left" wrapText="1" indent="2"/>
    </xf>
    <xf numFmtId="0" fontId="15" fillId="0" borderId="0" xfId="0" applyFont="1" applyBorder="1" applyAlignment="1">
      <alignment horizontal="left" wrapText="1" indent="2"/>
    </xf>
    <xf numFmtId="0" fontId="0" fillId="0" borderId="0" xfId="0" applyFill="1"/>
    <xf numFmtId="0" fontId="0" fillId="0" borderId="0" xfId="0" applyFill="1" applyBorder="1"/>
    <xf numFmtId="0" fontId="16" fillId="0" borderId="0" xfId="0" applyFont="1" applyBorder="1" applyAlignment="1">
      <alignment horizontal="left" wrapText="1"/>
    </xf>
    <xf numFmtId="0" fontId="17" fillId="0" borderId="0" xfId="0" applyFont="1" applyFill="1" applyBorder="1" applyAlignment="1">
      <alignment horizontal="left" wrapText="1" indent="2"/>
    </xf>
    <xf numFmtId="0" fontId="9" fillId="0" borderId="0" xfId="0" applyFont="1" applyFill="1" applyBorder="1" applyAlignment="1">
      <alignment horizontal="right"/>
    </xf>
    <xf numFmtId="0" fontId="0" fillId="0" borderId="0" xfId="0" applyFont="1" applyFill="1" applyBorder="1"/>
    <xf numFmtId="0" fontId="18" fillId="0" borderId="0" xfId="0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wrapText="1"/>
    </xf>
    <xf numFmtId="0" fontId="13" fillId="0" borderId="0" xfId="0" applyFont="1" applyFill="1" applyBorder="1" applyAlignment="1">
      <alignment horizontal="left" wrapText="1" indent="2"/>
    </xf>
    <xf numFmtId="0" fontId="17" fillId="0" borderId="2" xfId="0" applyFont="1" applyFill="1" applyBorder="1" applyAlignment="1">
      <alignment horizontal="left" wrapText="1" indent="2"/>
    </xf>
    <xf numFmtId="0" fontId="13" fillId="0" borderId="2" xfId="0" applyFont="1" applyFill="1" applyBorder="1" applyAlignment="1">
      <alignment horizontal="left" wrapText="1" indent="2"/>
    </xf>
    <xf numFmtId="0" fontId="5" fillId="0" borderId="0" xfId="0" applyFont="1" applyFill="1" applyBorder="1"/>
    <xf numFmtId="0" fontId="5" fillId="0" borderId="0" xfId="0" applyFont="1"/>
    <xf numFmtId="0" fontId="20" fillId="0" borderId="0" xfId="0" applyFont="1" applyBorder="1" applyAlignment="1">
      <alignment horizontal="left" wrapText="1"/>
    </xf>
    <xf numFmtId="0" fontId="21" fillId="0" borderId="0" xfId="0" applyFont="1" applyFill="1" applyBorder="1" applyAlignment="1">
      <alignment horizontal="left" wrapText="1" indent="2"/>
    </xf>
    <xf numFmtId="0" fontId="21" fillId="0" borderId="2" xfId="0" applyFont="1" applyFill="1" applyBorder="1" applyAlignment="1">
      <alignment horizontal="left" wrapText="1" indent="2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Border="1"/>
    <xf numFmtId="49" fontId="5" fillId="0" borderId="0" xfId="1" applyNumberFormat="1" applyFont="1" applyBorder="1" applyAlignment="1">
      <alignment horizontal="center" vertical="center" wrapText="1"/>
    </xf>
    <xf numFmtId="0" fontId="9" fillId="0" borderId="0" xfId="0" applyFont="1"/>
    <xf numFmtId="0" fontId="22" fillId="0" borderId="0" xfId="2" applyFont="1" applyAlignment="1">
      <alignment horizontal="center" vertical="center" wrapText="1"/>
    </xf>
    <xf numFmtId="167" fontId="22" fillId="0" borderId="0" xfId="2" applyNumberFormat="1" applyFont="1" applyAlignment="1">
      <alignment horizontal="right" wrapText="1"/>
    </xf>
    <xf numFmtId="167" fontId="22" fillId="0" borderId="2" xfId="2" applyNumberFormat="1" applyFont="1" applyBorder="1" applyAlignment="1">
      <alignment horizontal="right" wrapText="1"/>
    </xf>
    <xf numFmtId="0" fontId="15" fillId="0" borderId="0" xfId="0" applyFont="1" applyBorder="1" applyAlignment="1">
      <alignment horizontal="left" wrapText="1" indent="1"/>
    </xf>
    <xf numFmtId="0" fontId="15" fillId="0" borderId="2" xfId="0" applyFont="1" applyBorder="1" applyAlignment="1">
      <alignment horizontal="left" wrapText="1" indent="1"/>
    </xf>
    <xf numFmtId="0" fontId="8" fillId="0" borderId="0" xfId="0" applyFont="1" applyAlignment="1">
      <alignment horizontal="left" wrapText="1"/>
    </xf>
    <xf numFmtId="3" fontId="2" fillId="0" borderId="0" xfId="1" applyNumberFormat="1" applyFont="1"/>
    <xf numFmtId="166" fontId="2" fillId="0" borderId="0" xfId="1" applyNumberFormat="1" applyFont="1"/>
    <xf numFmtId="164" fontId="2" fillId="0" borderId="0" xfId="0" applyNumberFormat="1" applyFont="1" applyAlignment="1">
      <alignment horizontal="right"/>
    </xf>
    <xf numFmtId="3" fontId="3" fillId="0" borderId="0" xfId="1" applyNumberFormat="1" applyFont="1"/>
    <xf numFmtId="164" fontId="3" fillId="0" borderId="0" xfId="0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3" fillId="0" borderId="2" xfId="1" applyNumberFormat="1" applyFont="1" applyBorder="1"/>
    <xf numFmtId="164" fontId="3" fillId="0" borderId="2" xfId="0" applyNumberFormat="1" applyFont="1" applyBorder="1" applyAlignment="1">
      <alignment horizontal="right"/>
    </xf>
    <xf numFmtId="3" fontId="8" fillId="0" borderId="0" xfId="1" applyNumberFormat="1" applyFont="1" applyBorder="1"/>
    <xf numFmtId="168" fontId="8" fillId="0" borderId="0" xfId="0" applyNumberFormat="1" applyFont="1" applyBorder="1" applyAlignment="1">
      <alignment horizontal="right"/>
    </xf>
    <xf numFmtId="165" fontId="23" fillId="0" borderId="0" xfId="0" applyNumberFormat="1" applyFont="1" applyAlignment="1">
      <alignment horizontal="right"/>
    </xf>
    <xf numFmtId="3" fontId="20" fillId="0" borderId="0" xfId="0" applyNumberFormat="1" applyFont="1" applyFill="1" applyAlignment="1">
      <alignment horizontal="right" wrapText="1"/>
    </xf>
    <xf numFmtId="0" fontId="24" fillId="0" borderId="0" xfId="0" applyFont="1" applyAlignment="1">
      <alignment horizontal="right" wrapText="1"/>
    </xf>
    <xf numFmtId="3" fontId="24" fillId="0" borderId="0" xfId="0" applyNumberFormat="1" applyFont="1" applyAlignment="1">
      <alignment horizontal="right" wrapText="1"/>
    </xf>
    <xf numFmtId="3" fontId="24" fillId="0" borderId="0" xfId="0" applyNumberFormat="1" applyFont="1" applyAlignment="1">
      <alignment wrapText="1"/>
    </xf>
    <xf numFmtId="0" fontId="24" fillId="0" borderId="2" xfId="0" applyFont="1" applyBorder="1" applyAlignment="1">
      <alignment horizontal="right" wrapText="1"/>
    </xf>
    <xf numFmtId="168" fontId="8" fillId="0" borderId="2" xfId="0" applyNumberFormat="1" applyFont="1" applyBorder="1" applyAlignment="1">
      <alignment horizontal="right"/>
    </xf>
    <xf numFmtId="3" fontId="24" fillId="0" borderId="2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right" vertical="center" wrapText="1"/>
    </xf>
    <xf numFmtId="0" fontId="3" fillId="0" borderId="2" xfId="0" applyFont="1" applyBorder="1" applyAlignment="1">
      <alignment wrapText="1"/>
    </xf>
    <xf numFmtId="169" fontId="25" fillId="0" borderId="0" xfId="0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0" fontId="25" fillId="0" borderId="0" xfId="0" applyFont="1" applyAlignment="1">
      <alignment horizontal="right" wrapText="1"/>
    </xf>
    <xf numFmtId="169" fontId="25" fillId="0" borderId="0" xfId="0" applyNumberFormat="1" applyFont="1" applyBorder="1" applyAlignment="1">
      <alignment horizontal="right" wrapText="1"/>
    </xf>
    <xf numFmtId="0" fontId="25" fillId="0" borderId="2" xfId="0" applyFont="1" applyBorder="1" applyAlignment="1">
      <alignment horizontal="right" wrapText="1"/>
    </xf>
    <xf numFmtId="169" fontId="3" fillId="0" borderId="0" xfId="0" applyNumberFormat="1" applyFont="1" applyAlignment="1">
      <alignment horizontal="right" wrapText="1"/>
    </xf>
    <xf numFmtId="168" fontId="3" fillId="0" borderId="0" xfId="0" applyNumberFormat="1" applyFont="1" applyBorder="1" applyAlignment="1">
      <alignment horizontal="right"/>
    </xf>
    <xf numFmtId="0" fontId="27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wrapText="1"/>
    </xf>
    <xf numFmtId="169" fontId="3" fillId="0" borderId="0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168" fontId="3" fillId="0" borderId="2" xfId="0" applyNumberFormat="1" applyFont="1" applyBorder="1" applyAlignment="1">
      <alignment horizontal="right"/>
    </xf>
    <xf numFmtId="0" fontId="29" fillId="0" borderId="0" xfId="0" applyFont="1" applyAlignment="1">
      <alignment horizontal="left" wrapText="1"/>
    </xf>
    <xf numFmtId="169" fontId="28" fillId="0" borderId="0" xfId="0" applyNumberFormat="1" applyFont="1" applyFill="1" applyAlignment="1">
      <alignment horizontal="right" wrapText="1"/>
    </xf>
    <xf numFmtId="167" fontId="28" fillId="0" borderId="0" xfId="0" applyNumberFormat="1" applyFont="1" applyFill="1" applyAlignment="1">
      <alignment horizontal="right" wrapText="1"/>
    </xf>
    <xf numFmtId="0" fontId="28" fillId="0" borderId="0" xfId="0" applyFont="1" applyAlignment="1">
      <alignment horizontal="left" wrapText="1" indent="1"/>
    </xf>
    <xf numFmtId="0" fontId="27" fillId="0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left" wrapText="1"/>
    </xf>
    <xf numFmtId="0" fontId="28" fillId="0" borderId="0" xfId="0" applyFont="1" applyFill="1" applyAlignment="1">
      <alignment horizontal="right" wrapText="1"/>
    </xf>
    <xf numFmtId="0" fontId="27" fillId="0" borderId="0" xfId="0" applyFont="1" applyFill="1" applyAlignment="1">
      <alignment horizontal="right" vertical="center" wrapText="1"/>
    </xf>
    <xf numFmtId="167" fontId="27" fillId="0" borderId="0" xfId="0" applyNumberFormat="1" applyFont="1" applyFill="1" applyAlignment="1">
      <alignment horizontal="right" vertical="center" wrapText="1"/>
    </xf>
    <xf numFmtId="169" fontId="28" fillId="0" borderId="0" xfId="0" applyNumberFormat="1" applyFont="1" applyFill="1" applyAlignment="1">
      <alignment wrapText="1"/>
    </xf>
    <xf numFmtId="167" fontId="28" fillId="0" borderId="0" xfId="0" applyNumberFormat="1" applyFont="1" applyFill="1" applyAlignment="1">
      <alignment wrapText="1"/>
    </xf>
    <xf numFmtId="0" fontId="28" fillId="0" borderId="0" xfId="0" applyFont="1" applyFill="1" applyBorder="1" applyAlignment="1">
      <alignment horizontal="right" wrapText="1"/>
    </xf>
    <xf numFmtId="167" fontId="28" fillId="0" borderId="0" xfId="0" applyNumberFormat="1" applyFont="1" applyFill="1" applyBorder="1" applyAlignment="1">
      <alignment horizontal="right" wrapText="1"/>
    </xf>
    <xf numFmtId="169" fontId="28" fillId="0" borderId="0" xfId="0" applyNumberFormat="1" applyFont="1" applyFill="1" applyBorder="1" applyAlignment="1">
      <alignment horizontal="right" wrapText="1"/>
    </xf>
    <xf numFmtId="0" fontId="28" fillId="0" borderId="2" xfId="0" applyFont="1" applyBorder="1" applyAlignment="1">
      <alignment horizontal="left" wrapText="1"/>
    </xf>
    <xf numFmtId="169" fontId="28" fillId="0" borderId="2" xfId="0" applyNumberFormat="1" applyFont="1" applyFill="1" applyBorder="1" applyAlignment="1">
      <alignment horizontal="right" wrapText="1"/>
    </xf>
    <xf numFmtId="167" fontId="28" fillId="0" borderId="2" xfId="0" applyNumberFormat="1" applyFont="1" applyFill="1" applyBorder="1" applyAlignment="1">
      <alignment horizontal="right" wrapText="1"/>
    </xf>
    <xf numFmtId="0" fontId="2" fillId="0" borderId="0" xfId="1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9" fillId="0" borderId="2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center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30" fillId="0" borderId="0" xfId="0" applyFont="1" applyAlignment="1">
      <alignment horizontal="left" wrapText="1"/>
    </xf>
    <xf numFmtId="169" fontId="31" fillId="0" borderId="0" xfId="0" applyNumberFormat="1" applyFont="1" applyAlignment="1">
      <alignment horizontal="right" wrapText="1"/>
    </xf>
    <xf numFmtId="167" fontId="31" fillId="0" borderId="0" xfId="0" applyNumberFormat="1" applyFont="1" applyAlignment="1">
      <alignment horizontal="right" wrapText="1"/>
    </xf>
    <xf numFmtId="0" fontId="31" fillId="0" borderId="0" xfId="0" applyFont="1" applyAlignment="1">
      <alignment horizontal="left" wrapText="1" inden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wrapText="1"/>
    </xf>
    <xf numFmtId="0" fontId="31" fillId="0" borderId="2" xfId="0" applyFont="1" applyBorder="1" applyAlignment="1">
      <alignment horizontal="left" wrapText="1"/>
    </xf>
    <xf numFmtId="169" fontId="31" fillId="0" borderId="2" xfId="0" applyNumberFormat="1" applyFont="1" applyBorder="1" applyAlignment="1">
      <alignment horizontal="right" wrapText="1"/>
    </xf>
    <xf numFmtId="167" fontId="31" fillId="0" borderId="2" xfId="0" applyNumberFormat="1" applyFont="1" applyBorder="1" applyAlignment="1">
      <alignment horizontal="right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5"/>
  <sheetViews>
    <sheetView workbookViewId="0">
      <selection activeCell="A5" sqref="A5:A29"/>
    </sheetView>
  </sheetViews>
  <sheetFormatPr defaultRowHeight="12.75"/>
  <cols>
    <col min="1" max="1" width="41.42578125" style="36" customWidth="1"/>
    <col min="2" max="2" width="12.42578125" style="19" customWidth="1"/>
    <col min="3" max="3" width="12.7109375" style="20" customWidth="1"/>
    <col min="4" max="4" width="12" style="19" customWidth="1"/>
    <col min="5" max="5" width="12.7109375" style="20" customWidth="1"/>
    <col min="6" max="6" width="12.140625" style="19" customWidth="1"/>
    <col min="7" max="7" width="12.42578125" style="20" customWidth="1"/>
    <col min="8" max="8" width="11.7109375" style="13" customWidth="1"/>
    <col min="9" max="9" width="13.42578125" style="21" customWidth="1"/>
    <col min="10" max="16384" width="9.140625" style="13"/>
  </cols>
  <sheetData>
    <row r="1" spans="1:9" s="1" customFormat="1" ht="14.25" customHeight="1">
      <c r="A1" s="137" t="s">
        <v>132</v>
      </c>
      <c r="B1" s="137"/>
      <c r="C1" s="137"/>
      <c r="D1" s="137"/>
      <c r="E1" s="137"/>
      <c r="F1" s="137"/>
      <c r="G1" s="137"/>
      <c r="H1" s="137"/>
      <c r="I1" s="137"/>
    </row>
    <row r="2" spans="1:9" s="1" customFormat="1" ht="12" customHeight="1">
      <c r="A2" s="37"/>
      <c r="B2" s="2"/>
      <c r="C2" s="3"/>
      <c r="D2" s="2"/>
      <c r="E2" s="3"/>
      <c r="F2" s="2"/>
      <c r="G2" s="3"/>
      <c r="H2" s="2"/>
      <c r="I2" s="3"/>
    </row>
    <row r="3" spans="1:9" s="4" customFormat="1" ht="14.25" customHeight="1">
      <c r="A3" s="28"/>
      <c r="B3" s="5"/>
      <c r="C3" s="6"/>
      <c r="D3" s="138"/>
      <c r="E3" s="138"/>
      <c r="F3" s="138"/>
      <c r="G3" s="7"/>
      <c r="I3" s="8" t="s">
        <v>0</v>
      </c>
    </row>
    <row r="4" spans="1:9" s="11" customFormat="1" ht="48" customHeight="1">
      <c r="A4" s="29"/>
      <c r="B4" s="10" t="s">
        <v>30</v>
      </c>
      <c r="C4" s="22" t="s">
        <v>2</v>
      </c>
      <c r="D4" s="10" t="s">
        <v>31</v>
      </c>
      <c r="E4" s="22" t="s">
        <v>2</v>
      </c>
      <c r="F4" s="10" t="s">
        <v>32</v>
      </c>
      <c r="G4" s="22" t="s">
        <v>2</v>
      </c>
      <c r="H4" s="23" t="s">
        <v>33</v>
      </c>
      <c r="I4" s="24" t="s">
        <v>2</v>
      </c>
    </row>
    <row r="5" spans="1:9" ht="24.75" customHeight="1">
      <c r="A5" s="12" t="s">
        <v>136</v>
      </c>
      <c r="B5" s="88">
        <v>3832</v>
      </c>
      <c r="C5" s="89">
        <v>100</v>
      </c>
      <c r="D5" s="88">
        <v>5523</v>
      </c>
      <c r="E5" s="89">
        <v>100</v>
      </c>
      <c r="F5" s="88">
        <v>5752</v>
      </c>
      <c r="G5" s="89">
        <v>100</v>
      </c>
      <c r="H5" s="88">
        <v>11974</v>
      </c>
      <c r="I5" s="89">
        <v>100</v>
      </c>
    </row>
    <row r="6" spans="1:9" ht="12.75" customHeight="1">
      <c r="A6" s="30" t="s">
        <v>6</v>
      </c>
      <c r="B6" s="88">
        <v>198.27099999999999</v>
      </c>
      <c r="C6" s="90">
        <f>B6/3832*100</f>
        <v>5.1740866388308975</v>
      </c>
      <c r="D6" s="88">
        <v>231.12799999999999</v>
      </c>
      <c r="E6" s="90">
        <f>D6/5523*100</f>
        <v>4.1848270867282276</v>
      </c>
      <c r="F6" s="88">
        <v>167.709</v>
      </c>
      <c r="G6" s="90">
        <v>2.9156641168289292</v>
      </c>
      <c r="H6" s="88">
        <v>247.41</v>
      </c>
      <c r="I6" s="90">
        <v>2.0662268247870386</v>
      </c>
    </row>
    <row r="7" spans="1:9" ht="13.5" customHeight="1">
      <c r="A7" s="87" t="s">
        <v>6</v>
      </c>
      <c r="B7" s="91">
        <v>198.27099999999999</v>
      </c>
      <c r="C7" s="92">
        <f t="shared" ref="C7:C29" si="0">B7/3832*100</f>
        <v>5.1740866388308975</v>
      </c>
      <c r="D7" s="91">
        <v>231.12799999999999</v>
      </c>
      <c r="E7" s="92">
        <f t="shared" ref="E7:E29" si="1">D7/5523*100</f>
        <v>4.1848270867282276</v>
      </c>
      <c r="F7" s="91">
        <v>167.709</v>
      </c>
      <c r="G7" s="92">
        <v>2.9156641168289292</v>
      </c>
      <c r="H7" s="91">
        <v>247.41</v>
      </c>
      <c r="I7" s="92">
        <v>2.0662268247870386</v>
      </c>
    </row>
    <row r="8" spans="1:9" ht="24.75" customHeight="1">
      <c r="A8" s="30" t="s">
        <v>7</v>
      </c>
      <c r="B8" s="88">
        <v>1231.298</v>
      </c>
      <c r="C8" s="90">
        <f t="shared" si="0"/>
        <v>32.131993736951983</v>
      </c>
      <c r="D8" s="88">
        <v>1379.55</v>
      </c>
      <c r="E8" s="90">
        <f t="shared" si="1"/>
        <v>24.978272677892448</v>
      </c>
      <c r="F8" s="88">
        <v>3784.0569999999998</v>
      </c>
      <c r="G8" s="90">
        <v>65.786804589707927</v>
      </c>
      <c r="H8" s="88">
        <v>9389.8060000000005</v>
      </c>
      <c r="I8" s="90">
        <v>78.41828962752632</v>
      </c>
    </row>
    <row r="9" spans="1:9" ht="36">
      <c r="A9" s="87" t="s">
        <v>8</v>
      </c>
      <c r="B9" s="91">
        <v>80.412999999999997</v>
      </c>
      <c r="C9" s="92">
        <f t="shared" si="0"/>
        <v>2.0984603340292276</v>
      </c>
      <c r="D9" s="91">
        <v>72.144999999999996</v>
      </c>
      <c r="E9" s="92">
        <f t="shared" si="1"/>
        <v>1.3062647112076771</v>
      </c>
      <c r="F9" s="91">
        <v>1332.0609999999999</v>
      </c>
      <c r="G9" s="92">
        <v>23.158223226703754</v>
      </c>
      <c r="H9" s="91">
        <v>1056.951</v>
      </c>
      <c r="I9" s="92">
        <v>8.8270502755971272</v>
      </c>
    </row>
    <row r="10" spans="1:9" ht="25.5" customHeight="1">
      <c r="A10" s="87" t="s">
        <v>9</v>
      </c>
      <c r="B10" s="91">
        <v>80.412999999999997</v>
      </c>
      <c r="C10" s="92">
        <f t="shared" si="0"/>
        <v>2.0984603340292276</v>
      </c>
      <c r="D10" s="91">
        <v>71.926000000000002</v>
      </c>
      <c r="E10" s="92">
        <f t="shared" si="1"/>
        <v>1.3022994749230492</v>
      </c>
      <c r="F10" s="91"/>
      <c r="G10" s="92">
        <v>0</v>
      </c>
      <c r="H10" s="91">
        <v>301.149</v>
      </c>
      <c r="I10" s="92">
        <v>2.5150242191414729</v>
      </c>
    </row>
    <row r="11" spans="1:9" ht="25.5" customHeight="1">
      <c r="A11" s="32" t="s">
        <v>10</v>
      </c>
      <c r="B11" s="91">
        <v>198.27</v>
      </c>
      <c r="C11" s="92">
        <f t="shared" si="0"/>
        <v>5.1740605427974948</v>
      </c>
      <c r="D11" s="91">
        <v>231.13800000000001</v>
      </c>
      <c r="E11" s="92">
        <f t="shared" si="1"/>
        <v>4.1850081477457906</v>
      </c>
      <c r="F11" s="91">
        <v>1678.106</v>
      </c>
      <c r="G11" s="92">
        <v>29.174304589707926</v>
      </c>
      <c r="H11" s="91">
        <v>6075.7690000000002</v>
      </c>
      <c r="I11" s="92">
        <v>50.741347920494405</v>
      </c>
    </row>
    <row r="12" spans="1:9" ht="24" customHeight="1">
      <c r="A12" s="33" t="s">
        <v>11</v>
      </c>
      <c r="B12" s="91">
        <v>255.79</v>
      </c>
      <c r="C12" s="92">
        <f t="shared" si="0"/>
        <v>6.6751043841336104</v>
      </c>
      <c r="D12" s="91">
        <v>376.97699999999998</v>
      </c>
      <c r="E12" s="92">
        <f t="shared" si="1"/>
        <v>6.8255839217816403</v>
      </c>
      <c r="F12" s="91">
        <v>95.891000000000005</v>
      </c>
      <c r="G12" s="92">
        <v>1.6670897079276774</v>
      </c>
      <c r="H12" s="91"/>
      <c r="I12" s="92">
        <v>0</v>
      </c>
    </row>
    <row r="13" spans="1:9" ht="37.5" customHeight="1">
      <c r="A13" s="33" t="s">
        <v>12</v>
      </c>
      <c r="B13" s="91">
        <v>198.27</v>
      </c>
      <c r="C13" s="92">
        <f t="shared" si="0"/>
        <v>5.1740605427974948</v>
      </c>
      <c r="D13" s="91">
        <v>231.13800000000001</v>
      </c>
      <c r="E13" s="92">
        <f t="shared" si="1"/>
        <v>4.1850081477457906</v>
      </c>
      <c r="F13" s="91">
        <v>42.313000000000002</v>
      </c>
      <c r="G13" s="92">
        <v>0.7356223922114048</v>
      </c>
      <c r="H13" s="91">
        <v>387.21899999999999</v>
      </c>
      <c r="I13" s="92">
        <v>3.2338316352096204</v>
      </c>
    </row>
    <row r="14" spans="1:9" ht="24">
      <c r="A14" s="32" t="s">
        <v>13</v>
      </c>
      <c r="B14" s="91">
        <v>139.94499999999999</v>
      </c>
      <c r="C14" s="92">
        <f t="shared" si="0"/>
        <v>3.6520093945720249</v>
      </c>
      <c r="D14" s="91">
        <v>93.162000000000006</v>
      </c>
      <c r="E14" s="92">
        <f t="shared" si="1"/>
        <v>1.6868006518196632</v>
      </c>
      <c r="F14" s="91">
        <v>635.11699999999996</v>
      </c>
      <c r="G14" s="92">
        <v>11.041672461752434</v>
      </c>
      <c r="H14" s="91">
        <v>1568.7180000000001</v>
      </c>
      <c r="I14" s="92">
        <v>13.10103557708368</v>
      </c>
    </row>
    <row r="15" spans="1:9" ht="35.25" customHeight="1">
      <c r="A15" s="87" t="s">
        <v>14</v>
      </c>
      <c r="B15" s="93">
        <v>278.44</v>
      </c>
      <c r="C15" s="93">
        <f t="shared" si="0"/>
        <v>7.2661795407098122</v>
      </c>
      <c r="D15" s="93">
        <v>303.06400000000002</v>
      </c>
      <c r="E15" s="93">
        <f t="shared" si="1"/>
        <v>5.4873076226688395</v>
      </c>
      <c r="F15" s="93">
        <v>0.56899999999999995</v>
      </c>
      <c r="G15" s="93">
        <v>9.8922114047287884E-3</v>
      </c>
      <c r="H15" s="93"/>
      <c r="I15" s="93">
        <v>0</v>
      </c>
    </row>
    <row r="16" spans="1:9" ht="12.75" customHeight="1">
      <c r="A16" s="30" t="s">
        <v>15</v>
      </c>
      <c r="B16" s="88">
        <v>2402.3829999999998</v>
      </c>
      <c r="C16" s="90">
        <f t="shared" si="0"/>
        <v>62.692667014613775</v>
      </c>
      <c r="D16" s="88">
        <v>3911.9560000000001</v>
      </c>
      <c r="E16" s="90">
        <f t="shared" si="1"/>
        <v>70.830273402136527</v>
      </c>
      <c r="F16" s="88">
        <v>1800.0239999999999</v>
      </c>
      <c r="G16" s="90">
        <v>31.293880389429763</v>
      </c>
      <c r="H16" s="88">
        <v>2336.8609999999999</v>
      </c>
      <c r="I16" s="90">
        <v>19.516126607649909</v>
      </c>
    </row>
    <row r="17" spans="1:9" ht="25.5" customHeight="1">
      <c r="A17" s="87" t="s">
        <v>16</v>
      </c>
      <c r="B17" s="91">
        <v>90.941000000000003</v>
      </c>
      <c r="C17" s="92">
        <f t="shared" si="0"/>
        <v>2.3731993736951984</v>
      </c>
      <c r="D17" s="91">
        <v>96.738</v>
      </c>
      <c r="E17" s="92">
        <f t="shared" si="1"/>
        <v>1.7515480717001628</v>
      </c>
      <c r="F17" s="91">
        <v>10.936</v>
      </c>
      <c r="G17" s="92">
        <v>0.19012517385257302</v>
      </c>
      <c r="H17" s="91">
        <v>1.353</v>
      </c>
      <c r="I17" s="92">
        <v>1.129948221145816E-2</v>
      </c>
    </row>
    <row r="18" spans="1:9" ht="14.25" customHeight="1">
      <c r="A18" s="87" t="s">
        <v>17</v>
      </c>
      <c r="B18" s="91">
        <v>168.89</v>
      </c>
      <c r="C18" s="92">
        <f t="shared" si="0"/>
        <v>4.4073590814196244</v>
      </c>
      <c r="D18" s="91">
        <v>179.65700000000001</v>
      </c>
      <c r="E18" s="92">
        <f t="shared" si="1"/>
        <v>3.2528879232301287</v>
      </c>
      <c r="F18" s="91">
        <v>108.967</v>
      </c>
      <c r="G18" s="92">
        <v>1.8944193324061196</v>
      </c>
      <c r="H18" s="91">
        <v>300.233</v>
      </c>
      <c r="I18" s="92">
        <v>2.5073743110071822</v>
      </c>
    </row>
    <row r="19" spans="1:9" ht="12.75" customHeight="1">
      <c r="A19" s="87" t="s">
        <v>18</v>
      </c>
      <c r="B19" s="16"/>
      <c r="C19" s="92">
        <f t="shared" si="0"/>
        <v>0</v>
      </c>
      <c r="D19" s="16"/>
      <c r="E19" s="92">
        <f t="shared" si="1"/>
        <v>0</v>
      </c>
      <c r="F19" s="16"/>
      <c r="G19" s="92">
        <v>0</v>
      </c>
      <c r="H19" s="16"/>
      <c r="I19" s="92">
        <v>0</v>
      </c>
    </row>
    <row r="20" spans="1:9">
      <c r="A20" s="33" t="s">
        <v>19</v>
      </c>
      <c r="B20" s="91">
        <v>243.36500000000001</v>
      </c>
      <c r="C20" s="92">
        <f t="shared" si="0"/>
        <v>6.3508611691022967</v>
      </c>
      <c r="D20" s="91">
        <v>317.99200000000002</v>
      </c>
      <c r="E20" s="92">
        <f t="shared" si="1"/>
        <v>5.757595509686765</v>
      </c>
      <c r="F20" s="91">
        <v>759.88199999999995</v>
      </c>
      <c r="G20" s="92">
        <v>13.210744089012517</v>
      </c>
      <c r="H20" s="91">
        <v>823.52200000000005</v>
      </c>
      <c r="I20" s="92">
        <v>6.8775847669951569</v>
      </c>
    </row>
    <row r="21" spans="1:9" ht="24.75" customHeight="1">
      <c r="A21" s="87" t="s">
        <v>20</v>
      </c>
      <c r="B21" s="91">
        <v>738.44899999999996</v>
      </c>
      <c r="C21" s="92">
        <f t="shared" si="0"/>
        <v>19.270589770354903</v>
      </c>
      <c r="D21" s="91">
        <v>2116.2269999999999</v>
      </c>
      <c r="E21" s="92">
        <f t="shared" si="1"/>
        <v>38.31662140141227</v>
      </c>
      <c r="F21" s="91">
        <v>121.045</v>
      </c>
      <c r="G21" s="92">
        <v>2.1043984700973577</v>
      </c>
      <c r="H21" s="91">
        <v>89.328000000000003</v>
      </c>
      <c r="I21" s="92">
        <v>0.74601636879906463</v>
      </c>
    </row>
    <row r="22" spans="1:9" ht="12" customHeight="1">
      <c r="A22" s="87" t="s">
        <v>21</v>
      </c>
      <c r="B22" s="91">
        <v>848.03399999999999</v>
      </c>
      <c r="C22" s="92">
        <f t="shared" si="0"/>
        <v>22.130323590814196</v>
      </c>
      <c r="D22" s="91">
        <v>745.94600000000003</v>
      </c>
      <c r="E22" s="92">
        <f t="shared" si="1"/>
        <v>13.506174180698896</v>
      </c>
      <c r="F22" s="91">
        <v>100.973</v>
      </c>
      <c r="G22" s="92">
        <v>1.7554415855354659</v>
      </c>
      <c r="H22" s="91">
        <v>85.557000000000002</v>
      </c>
      <c r="I22" s="92">
        <v>0.71452313345582097</v>
      </c>
    </row>
    <row r="23" spans="1:9">
      <c r="A23" s="87" t="s">
        <v>22</v>
      </c>
      <c r="B23" s="16">
        <v>11.215999999999999</v>
      </c>
      <c r="C23" s="92">
        <f t="shared" si="0"/>
        <v>0.29269311064718162</v>
      </c>
      <c r="D23" s="16">
        <v>6.25</v>
      </c>
      <c r="E23" s="92">
        <f t="shared" si="1"/>
        <v>0.11316313597682418</v>
      </c>
      <c r="F23" s="16">
        <v>100.18899999999999</v>
      </c>
      <c r="G23" s="92">
        <v>1.7418115438108481</v>
      </c>
      <c r="H23" s="16">
        <v>179.65899999999999</v>
      </c>
      <c r="I23" s="92">
        <v>1.5004092199766159</v>
      </c>
    </row>
    <row r="24" spans="1:9" ht="13.5" customHeight="1">
      <c r="A24" s="87" t="s">
        <v>23</v>
      </c>
      <c r="B24" s="16">
        <v>3.972</v>
      </c>
      <c r="C24" s="92">
        <f t="shared" si="0"/>
        <v>0.10365344467640919</v>
      </c>
      <c r="D24" s="16">
        <v>5.9359999999999999</v>
      </c>
      <c r="E24" s="92">
        <f t="shared" si="1"/>
        <v>0.10747782002534854</v>
      </c>
      <c r="F24" s="16">
        <v>34.415999999999997</v>
      </c>
      <c r="G24" s="92">
        <v>0.59833101529902644</v>
      </c>
      <c r="H24" s="16">
        <v>42.136000000000003</v>
      </c>
      <c r="I24" s="92">
        <v>0.35189577417738432</v>
      </c>
    </row>
    <row r="25" spans="1:9" ht="24">
      <c r="A25" s="87" t="s">
        <v>24</v>
      </c>
      <c r="B25" s="91">
        <v>1</v>
      </c>
      <c r="C25" s="92">
        <f t="shared" si="0"/>
        <v>2.6096033402922752E-2</v>
      </c>
      <c r="D25" s="91">
        <v>8.5719999999999992</v>
      </c>
      <c r="E25" s="92">
        <f t="shared" si="1"/>
        <v>0.1552055042549339</v>
      </c>
      <c r="F25" s="91">
        <v>60.002000000000002</v>
      </c>
      <c r="G25" s="92">
        <v>1.0431502086230877</v>
      </c>
      <c r="H25" s="91">
        <v>48.234000000000002</v>
      </c>
      <c r="I25" s="92">
        <v>0.40282278269584104</v>
      </c>
    </row>
    <row r="26" spans="1:9">
      <c r="A26" s="87" t="s">
        <v>25</v>
      </c>
      <c r="B26" s="91">
        <v>6.6310000000000002</v>
      </c>
      <c r="C26" s="92">
        <f t="shared" si="0"/>
        <v>0.1730427974947808</v>
      </c>
      <c r="D26" s="91">
        <v>17.071000000000002</v>
      </c>
      <c r="E26" s="92">
        <f t="shared" si="1"/>
        <v>0.30908926308165857</v>
      </c>
      <c r="F26" s="91">
        <v>67.426000000000002</v>
      </c>
      <c r="G26" s="92">
        <v>1.1722183588317108</v>
      </c>
      <c r="H26" s="91">
        <v>138.93299999999999</v>
      </c>
      <c r="I26" s="92">
        <v>1.1602889594120596</v>
      </c>
    </row>
    <row r="27" spans="1:9" ht="13.5" customHeight="1">
      <c r="A27" s="87" t="s">
        <v>26</v>
      </c>
      <c r="B27" s="91">
        <v>3.306</v>
      </c>
      <c r="C27" s="92">
        <f t="shared" si="0"/>
        <v>8.6273486430062635E-2</v>
      </c>
      <c r="D27" s="91">
        <v>2.581</v>
      </c>
      <c r="E27" s="92">
        <f t="shared" si="1"/>
        <v>4.673184863298932E-2</v>
      </c>
      <c r="F27" s="91">
        <v>57.734000000000002</v>
      </c>
      <c r="G27" s="92">
        <v>1.003720445062587</v>
      </c>
      <c r="H27" s="91">
        <v>44.405000000000001</v>
      </c>
      <c r="I27" s="92">
        <v>0.37084516452313349</v>
      </c>
    </row>
    <row r="28" spans="1:9" ht="24">
      <c r="A28" s="87" t="s">
        <v>27</v>
      </c>
      <c r="B28" s="91">
        <v>5.1509999999999998</v>
      </c>
      <c r="C28" s="92">
        <f t="shared" si="0"/>
        <v>0.1344206680584551</v>
      </c>
      <c r="D28" s="91">
        <v>5.7149999999999999</v>
      </c>
      <c r="E28" s="92">
        <f t="shared" si="1"/>
        <v>0.10347637153720804</v>
      </c>
      <c r="F28" s="91">
        <v>117.80200000000001</v>
      </c>
      <c r="G28" s="92">
        <v>2.0480180806675938</v>
      </c>
      <c r="H28" s="91">
        <v>42.914999999999999</v>
      </c>
      <c r="I28" s="92">
        <v>0.35840153666276936</v>
      </c>
    </row>
    <row r="29" spans="1:9" ht="23.25" customHeight="1">
      <c r="A29" s="34" t="s">
        <v>28</v>
      </c>
      <c r="B29" s="94">
        <v>281.68</v>
      </c>
      <c r="C29" s="95">
        <f t="shared" si="0"/>
        <v>7.3507306889352826</v>
      </c>
      <c r="D29" s="94">
        <v>409.27100000000002</v>
      </c>
      <c r="E29" s="95">
        <f t="shared" si="1"/>
        <v>7.4103023718993297</v>
      </c>
      <c r="F29" s="94">
        <v>260.65199999999999</v>
      </c>
      <c r="G29" s="95">
        <v>4.5315020862308755</v>
      </c>
      <c r="H29" s="94">
        <v>540.58600000000001</v>
      </c>
      <c r="I29" s="95">
        <v>4.5146651077334221</v>
      </c>
    </row>
    <row r="30" spans="1:9">
      <c r="A30" s="31"/>
      <c r="B30" s="15"/>
      <c r="C30" s="16"/>
      <c r="D30" s="15"/>
      <c r="E30" s="16"/>
      <c r="F30" s="15"/>
      <c r="G30" s="16"/>
      <c r="H30" s="17"/>
      <c r="I30" s="16"/>
    </row>
    <row r="31" spans="1:9" ht="15" customHeight="1">
      <c r="A31" s="139"/>
      <c r="B31" s="139"/>
      <c r="C31" s="139"/>
      <c r="D31" s="139"/>
      <c r="E31" s="139"/>
      <c r="F31" s="139"/>
      <c r="G31" s="139"/>
      <c r="H31" s="17"/>
      <c r="I31" s="16"/>
    </row>
    <row r="32" spans="1:9">
      <c r="A32" s="31"/>
      <c r="B32" s="15"/>
      <c r="C32" s="16"/>
      <c r="D32" s="15"/>
      <c r="E32" s="16"/>
      <c r="F32" s="15"/>
      <c r="G32" s="16"/>
      <c r="H32" s="17"/>
      <c r="I32" s="16"/>
    </row>
    <row r="33" spans="1:9">
      <c r="A33" s="31"/>
      <c r="B33" s="15"/>
      <c r="C33" s="16"/>
      <c r="D33" s="15"/>
      <c r="E33" s="16"/>
      <c r="F33" s="15"/>
      <c r="G33" s="16"/>
      <c r="H33" s="17"/>
      <c r="I33" s="16"/>
    </row>
    <row r="34" spans="1:9">
      <c r="A34" s="31"/>
      <c r="B34" s="15"/>
      <c r="C34" s="16"/>
      <c r="D34" s="15"/>
      <c r="E34" s="16"/>
      <c r="F34" s="15"/>
      <c r="G34" s="16"/>
      <c r="H34" s="17"/>
      <c r="I34" s="16"/>
    </row>
    <row r="35" spans="1:9">
      <c r="A35" s="31"/>
      <c r="B35" s="15"/>
      <c r="C35" s="16"/>
      <c r="D35" s="15"/>
      <c r="E35" s="16"/>
      <c r="F35" s="15"/>
      <c r="G35" s="16"/>
      <c r="H35" s="17"/>
      <c r="I35" s="16"/>
    </row>
    <row r="36" spans="1:9">
      <c r="A36" s="31"/>
      <c r="B36" s="15"/>
      <c r="C36" s="16"/>
      <c r="D36" s="15"/>
      <c r="E36" s="16"/>
      <c r="F36" s="15"/>
      <c r="G36" s="16"/>
      <c r="H36" s="17"/>
      <c r="I36" s="16"/>
    </row>
    <row r="37" spans="1:9">
      <c r="A37" s="31"/>
      <c r="B37" s="15"/>
      <c r="C37" s="16"/>
      <c r="D37" s="15"/>
      <c r="E37" s="16"/>
      <c r="F37" s="15"/>
      <c r="G37" s="16"/>
      <c r="H37" s="17"/>
      <c r="I37" s="16"/>
    </row>
    <row r="38" spans="1:9">
      <c r="A38" s="31"/>
      <c r="B38" s="15"/>
      <c r="C38" s="16"/>
      <c r="D38" s="15"/>
      <c r="E38" s="16"/>
      <c r="F38" s="15"/>
      <c r="G38" s="16"/>
      <c r="H38" s="17"/>
      <c r="I38" s="16"/>
    </row>
    <row r="39" spans="1:9">
      <c r="A39" s="31"/>
      <c r="B39" s="15"/>
      <c r="C39" s="16"/>
      <c r="D39" s="15"/>
      <c r="E39" s="16"/>
      <c r="F39" s="15"/>
      <c r="G39" s="16"/>
      <c r="H39" s="17"/>
      <c r="I39" s="16"/>
    </row>
    <row r="40" spans="1:9">
      <c r="A40" s="31"/>
      <c r="B40" s="15"/>
      <c r="C40" s="16"/>
      <c r="D40" s="15"/>
      <c r="E40" s="16"/>
      <c r="F40" s="15"/>
      <c r="G40" s="16"/>
      <c r="H40" s="17"/>
      <c r="I40" s="16"/>
    </row>
    <row r="41" spans="1:9">
      <c r="A41" s="31"/>
      <c r="B41" s="15"/>
      <c r="C41" s="16"/>
      <c r="D41" s="15"/>
      <c r="E41" s="16"/>
      <c r="F41" s="15"/>
      <c r="G41" s="16"/>
      <c r="H41" s="17"/>
      <c r="I41" s="16"/>
    </row>
    <row r="42" spans="1:9">
      <c r="A42" s="31"/>
      <c r="B42" s="15"/>
      <c r="C42" s="16"/>
      <c r="D42" s="15"/>
      <c r="E42" s="16"/>
      <c r="F42" s="15"/>
      <c r="G42" s="16"/>
      <c r="H42" s="17"/>
      <c r="I42" s="16"/>
    </row>
    <row r="43" spans="1:9">
      <c r="A43" s="31"/>
      <c r="B43" s="15"/>
      <c r="C43" s="16"/>
      <c r="D43" s="15"/>
      <c r="E43" s="16"/>
      <c r="F43" s="15"/>
      <c r="G43" s="16"/>
      <c r="H43" s="17"/>
      <c r="I43" s="16"/>
    </row>
    <row r="44" spans="1:9">
      <c r="A44" s="31"/>
      <c r="B44" s="15"/>
      <c r="C44" s="16"/>
      <c r="D44" s="15"/>
      <c r="E44" s="16"/>
      <c r="F44" s="15"/>
      <c r="G44" s="16"/>
      <c r="H44" s="17"/>
      <c r="I44" s="16"/>
    </row>
    <row r="45" spans="1:9">
      <c r="A45" s="31"/>
      <c r="B45" s="15"/>
      <c r="C45" s="16"/>
      <c r="D45" s="15"/>
      <c r="E45" s="16"/>
      <c r="F45" s="15"/>
      <c r="G45" s="16"/>
      <c r="H45" s="17"/>
      <c r="I45" s="16"/>
    </row>
    <row r="46" spans="1:9">
      <c r="A46" s="31"/>
      <c r="B46" s="15"/>
      <c r="C46" s="16"/>
      <c r="D46" s="15"/>
      <c r="E46" s="16"/>
      <c r="F46" s="15"/>
      <c r="G46" s="16"/>
      <c r="H46" s="17"/>
      <c r="I46" s="16"/>
    </row>
    <row r="47" spans="1:9">
      <c r="A47" s="35"/>
      <c r="B47" s="13"/>
      <c r="C47" s="13"/>
      <c r="D47" s="13"/>
      <c r="E47" s="13"/>
      <c r="F47" s="13"/>
      <c r="G47" s="13"/>
      <c r="I47" s="13"/>
    </row>
    <row r="48" spans="1:9">
      <c r="A48" s="35"/>
      <c r="B48" s="13"/>
      <c r="C48" s="13"/>
      <c r="D48" s="13"/>
      <c r="E48" s="13"/>
      <c r="F48" s="13"/>
      <c r="G48" s="13"/>
      <c r="I48" s="13"/>
    </row>
    <row r="49" spans="1:9">
      <c r="A49" s="35"/>
      <c r="B49" s="13"/>
      <c r="C49" s="13"/>
      <c r="D49" s="13"/>
      <c r="E49" s="13"/>
      <c r="F49" s="13"/>
      <c r="G49" s="13"/>
      <c r="I49" s="13"/>
    </row>
    <row r="50" spans="1:9">
      <c r="A50" s="35"/>
      <c r="B50" s="13"/>
      <c r="C50" s="13"/>
      <c r="D50" s="13"/>
      <c r="E50" s="13"/>
      <c r="F50" s="13"/>
      <c r="G50" s="13"/>
      <c r="I50" s="13"/>
    </row>
    <row r="51" spans="1:9">
      <c r="A51" s="35"/>
      <c r="B51" s="13"/>
      <c r="C51" s="13"/>
      <c r="D51" s="13"/>
      <c r="E51" s="13"/>
      <c r="F51" s="13"/>
      <c r="G51" s="13"/>
      <c r="I51" s="13"/>
    </row>
    <row r="52" spans="1:9">
      <c r="A52" s="35"/>
      <c r="B52" s="13"/>
      <c r="C52" s="13"/>
      <c r="D52" s="13"/>
      <c r="E52" s="13"/>
      <c r="F52" s="13"/>
      <c r="G52" s="13"/>
      <c r="I52" s="13"/>
    </row>
    <row r="53" spans="1:9">
      <c r="A53" s="35"/>
      <c r="B53" s="13"/>
      <c r="C53" s="13"/>
      <c r="D53" s="13"/>
      <c r="E53" s="13"/>
      <c r="F53" s="13"/>
      <c r="G53" s="13"/>
      <c r="I53" s="13"/>
    </row>
    <row r="54" spans="1:9">
      <c r="A54" s="35"/>
      <c r="B54" s="13"/>
      <c r="C54" s="13"/>
      <c r="D54" s="13"/>
      <c r="E54" s="13"/>
      <c r="F54" s="13"/>
      <c r="G54" s="13"/>
      <c r="I54" s="13"/>
    </row>
    <row r="55" spans="1:9">
      <c r="A55" s="35"/>
      <c r="B55" s="13"/>
      <c r="C55" s="13"/>
      <c r="D55" s="13"/>
      <c r="E55" s="13"/>
      <c r="F55" s="13"/>
      <c r="G55" s="13"/>
      <c r="I55" s="13"/>
    </row>
  </sheetData>
  <mergeCells count="3">
    <mergeCell ref="A1:I1"/>
    <mergeCell ref="D3:F3"/>
    <mergeCell ref="A31:G31"/>
  </mergeCells>
  <pageMargins left="0.19685039370078741" right="0.19685039370078741" top="0.59055118110236227" bottom="0.59055118110236227" header="0.51181102362204722" footer="0.51181102362204722"/>
  <pageSetup paperSize="9" firstPageNumber="31" orientation="landscape" useFirstPageNumber="1" r:id="rId1"/>
  <headerFooter alignWithMargins="0"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A4" sqref="A4:A40"/>
    </sheetView>
  </sheetViews>
  <sheetFormatPr defaultRowHeight="12.75"/>
  <cols>
    <col min="1" max="1" width="41.7109375" customWidth="1"/>
    <col min="2" max="2" width="12.28515625" bestFit="1" customWidth="1"/>
    <col min="3" max="3" width="16" customWidth="1"/>
  </cols>
  <sheetData>
    <row r="1" spans="1:4">
      <c r="A1" s="143" t="s">
        <v>131</v>
      </c>
      <c r="B1" s="143"/>
      <c r="C1" s="143"/>
    </row>
    <row r="2" spans="1:4">
      <c r="A2" s="65"/>
      <c r="B2" s="65"/>
      <c r="C2" s="66"/>
    </row>
    <row r="3" spans="1:4" ht="56.25" customHeight="1">
      <c r="A3" s="67"/>
      <c r="B3" s="67" t="s">
        <v>129</v>
      </c>
      <c r="C3" s="78" t="s">
        <v>74</v>
      </c>
      <c r="D3" s="79"/>
    </row>
    <row r="4" spans="1:4" ht="30.75" customHeight="1">
      <c r="A4" s="12" t="s">
        <v>136</v>
      </c>
      <c r="B4" s="99">
        <v>292164</v>
      </c>
      <c r="C4" s="38">
        <v>100</v>
      </c>
    </row>
    <row r="5" spans="1:4" ht="19.5" customHeight="1">
      <c r="A5" s="68" t="s">
        <v>88</v>
      </c>
      <c r="B5" s="100"/>
      <c r="C5" s="98"/>
    </row>
    <row r="6" spans="1:4" ht="18.75" customHeight="1">
      <c r="A6" s="69" t="s">
        <v>43</v>
      </c>
      <c r="B6" s="100">
        <v>910</v>
      </c>
      <c r="C6" s="97">
        <v>0.31146890102818964</v>
      </c>
    </row>
    <row r="7" spans="1:4" ht="16.5" customHeight="1">
      <c r="A7" s="69" t="s">
        <v>44</v>
      </c>
      <c r="B7" s="101">
        <v>26983</v>
      </c>
      <c r="C7" s="97">
        <v>9.2355663257622425</v>
      </c>
    </row>
    <row r="8" spans="1:4" ht="34.5" customHeight="1">
      <c r="A8" s="69" t="s">
        <v>113</v>
      </c>
      <c r="B8" s="101">
        <v>47228</v>
      </c>
      <c r="C8" s="97">
        <v>16.164893689845432</v>
      </c>
    </row>
    <row r="9" spans="1:4" ht="25.5">
      <c r="A9" s="69" t="s">
        <v>77</v>
      </c>
      <c r="B9" s="101">
        <v>42</v>
      </c>
      <c r="C9" s="100" t="s">
        <v>135</v>
      </c>
    </row>
    <row r="10" spans="1:4" ht="25.5">
      <c r="A10" s="69" t="s">
        <v>89</v>
      </c>
      <c r="B10" s="101">
        <v>52</v>
      </c>
      <c r="C10" s="100" t="s">
        <v>135</v>
      </c>
    </row>
    <row r="11" spans="1:4">
      <c r="A11" s="69" t="s">
        <v>73</v>
      </c>
      <c r="B11" s="101">
        <v>64202</v>
      </c>
      <c r="C11" s="97">
        <v>21.974644377815199</v>
      </c>
    </row>
    <row r="12" spans="1:4">
      <c r="A12" s="69" t="s">
        <v>46</v>
      </c>
      <c r="B12" s="101">
        <v>7506</v>
      </c>
      <c r="C12" s="97">
        <v>2.5691050232061445</v>
      </c>
    </row>
    <row r="13" spans="1:4">
      <c r="A13" s="69" t="s">
        <v>47</v>
      </c>
      <c r="B13" s="101">
        <v>1593</v>
      </c>
      <c r="C13" s="97">
        <v>0.54524171355813855</v>
      </c>
    </row>
    <row r="14" spans="1:4" ht="25.5">
      <c r="A14" s="69" t="s">
        <v>48</v>
      </c>
      <c r="B14" s="101">
        <v>7928</v>
      </c>
      <c r="C14" s="97">
        <v>2.7135444476389976</v>
      </c>
    </row>
    <row r="15" spans="1:4" ht="25.5">
      <c r="A15" s="69" t="s">
        <v>49</v>
      </c>
      <c r="B15" s="101">
        <v>14736</v>
      </c>
      <c r="C15" s="97">
        <v>5.0437425555509918</v>
      </c>
    </row>
    <row r="16" spans="1:4" ht="25.5">
      <c r="A16" s="69" t="s">
        <v>50</v>
      </c>
      <c r="B16" s="101">
        <v>7125</v>
      </c>
      <c r="C16" s="97">
        <v>2.4386988129954412</v>
      </c>
    </row>
    <row r="17" spans="1:3" ht="51">
      <c r="A17" s="69" t="s">
        <v>114</v>
      </c>
      <c r="B17" s="101">
        <v>11191</v>
      </c>
      <c r="C17" s="97">
        <v>3.8303829356115058</v>
      </c>
    </row>
    <row r="18" spans="1:3">
      <c r="A18" s="69" t="s">
        <v>53</v>
      </c>
      <c r="B18" s="101">
        <v>5275</v>
      </c>
      <c r="C18" s="97">
        <v>1.8054928054106598</v>
      </c>
    </row>
    <row r="19" spans="1:3" ht="25.5">
      <c r="A19" s="69" t="s">
        <v>52</v>
      </c>
      <c r="B19" s="101">
        <v>24112</v>
      </c>
      <c r="C19" s="97">
        <v>8.2528990566941847</v>
      </c>
    </row>
    <row r="20" spans="1:3" ht="25.5">
      <c r="A20" s="69" t="s">
        <v>90</v>
      </c>
      <c r="B20" s="100">
        <v>58</v>
      </c>
      <c r="C20" s="100" t="s">
        <v>135</v>
      </c>
    </row>
    <row r="21" spans="1:3">
      <c r="A21" s="69" t="s">
        <v>60</v>
      </c>
      <c r="B21" s="102">
        <v>3134</v>
      </c>
      <c r="C21" s="97">
        <v>1.0726852042003807</v>
      </c>
    </row>
    <row r="22" spans="1:3">
      <c r="A22" s="69" t="s">
        <v>78</v>
      </c>
      <c r="B22" s="100">
        <v>751</v>
      </c>
      <c r="C22" s="97">
        <v>0.25704741172765982</v>
      </c>
    </row>
    <row r="23" spans="1:3">
      <c r="A23" s="69" t="s">
        <v>62</v>
      </c>
      <c r="B23" s="100">
        <v>1</v>
      </c>
      <c r="C23" s="100" t="s">
        <v>135</v>
      </c>
    </row>
    <row r="24" spans="1:3">
      <c r="A24" s="69" t="s">
        <v>63</v>
      </c>
      <c r="B24" s="100">
        <v>1160</v>
      </c>
      <c r="C24" s="97">
        <v>0.39703728043153852</v>
      </c>
    </row>
    <row r="25" spans="1:3" ht="51">
      <c r="A25" s="69" t="s">
        <v>91</v>
      </c>
      <c r="B25" s="100">
        <v>1883</v>
      </c>
      <c r="C25" s="97">
        <v>0.64450103366602318</v>
      </c>
    </row>
    <row r="26" spans="1:3" ht="25.5">
      <c r="A26" s="69" t="s">
        <v>92</v>
      </c>
      <c r="B26" s="101">
        <v>6510</v>
      </c>
      <c r="C26" s="97">
        <v>2.2282005996632028</v>
      </c>
    </row>
    <row r="27" spans="1:3" ht="25.5">
      <c r="A27" s="69" t="s">
        <v>65</v>
      </c>
      <c r="B27" s="101">
        <v>4475</v>
      </c>
      <c r="C27" s="97">
        <v>1.5316739913199435</v>
      </c>
    </row>
    <row r="28" spans="1:3">
      <c r="A28" s="69" t="s">
        <v>66</v>
      </c>
      <c r="B28" s="100">
        <v>68</v>
      </c>
      <c r="C28" s="100" t="s">
        <v>135</v>
      </c>
    </row>
    <row r="29" spans="1:3">
      <c r="A29" s="69" t="s">
        <v>67</v>
      </c>
      <c r="B29" s="101">
        <v>42797</v>
      </c>
      <c r="C29" s="97">
        <v>14.648279733300477</v>
      </c>
    </row>
    <row r="30" spans="1:3">
      <c r="A30" s="69" t="s">
        <v>68</v>
      </c>
      <c r="B30" s="101">
        <v>33</v>
      </c>
      <c r="C30" s="97">
        <v>1.1295026081242042E-2</v>
      </c>
    </row>
    <row r="31" spans="1:3">
      <c r="A31" s="69" t="s">
        <v>22</v>
      </c>
      <c r="B31" s="100">
        <v>748</v>
      </c>
      <c r="C31" s="97">
        <v>0.25602059117481962</v>
      </c>
    </row>
    <row r="32" spans="1:3" ht="25.5">
      <c r="A32" s="69" t="s">
        <v>79</v>
      </c>
      <c r="B32" s="100">
        <v>242</v>
      </c>
      <c r="C32" s="97">
        <v>8.2830191262441635E-2</v>
      </c>
    </row>
    <row r="33" spans="1:3" ht="25.5">
      <c r="A33" s="69" t="s">
        <v>71</v>
      </c>
      <c r="B33" s="101">
        <v>1796</v>
      </c>
      <c r="C33" s="97">
        <v>0.61472323763365777</v>
      </c>
    </row>
    <row r="34" spans="1:3">
      <c r="A34" s="69" t="s">
        <v>72</v>
      </c>
      <c r="B34" s="100">
        <v>1555</v>
      </c>
      <c r="C34" s="97">
        <v>0.53223531988882955</v>
      </c>
    </row>
    <row r="35" spans="1:3">
      <c r="A35" s="69" t="s">
        <v>69</v>
      </c>
      <c r="B35" s="101">
        <v>1321</v>
      </c>
      <c r="C35" s="97">
        <v>0.45214331676729513</v>
      </c>
    </row>
    <row r="36" spans="1:3">
      <c r="A36" s="69" t="s">
        <v>54</v>
      </c>
      <c r="B36" s="101">
        <v>844</v>
      </c>
      <c r="C36" s="97">
        <v>0.28887884886570558</v>
      </c>
    </row>
    <row r="37" spans="1:3">
      <c r="A37" s="69" t="s">
        <v>55</v>
      </c>
      <c r="B37" s="100" t="s">
        <v>135</v>
      </c>
      <c r="C37" s="97" t="s">
        <v>135</v>
      </c>
    </row>
    <row r="38" spans="1:3" ht="25.5">
      <c r="A38" s="69" t="s">
        <v>56</v>
      </c>
      <c r="B38" s="100">
        <v>188</v>
      </c>
      <c r="C38" s="97">
        <v>6.4347421311318306E-2</v>
      </c>
    </row>
    <row r="39" spans="1:3" ht="25.5">
      <c r="A39" s="69" t="s">
        <v>57</v>
      </c>
      <c r="B39" s="100">
        <v>61</v>
      </c>
      <c r="C39" s="100" t="s">
        <v>135</v>
      </c>
    </row>
    <row r="40" spans="1:3" ht="25.5">
      <c r="A40" s="71" t="s">
        <v>58</v>
      </c>
      <c r="B40" s="105">
        <v>5656</v>
      </c>
      <c r="C40" s="104">
        <v>1.9358990156213631</v>
      </c>
    </row>
    <row r="42" spans="1:3">
      <c r="A42" s="81" t="s">
        <v>133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A4" sqref="A4:A40"/>
    </sheetView>
  </sheetViews>
  <sheetFormatPr defaultRowHeight="11.25"/>
  <cols>
    <col min="1" max="1" width="41.7109375" style="73" customWidth="1"/>
    <col min="2" max="2" width="12.28515625" style="73" bestFit="1" customWidth="1"/>
    <col min="3" max="3" width="16" style="73" customWidth="1"/>
    <col min="4" max="16384" width="9.140625" style="73"/>
  </cols>
  <sheetData>
    <row r="1" spans="1:4" ht="12.75">
      <c r="A1" s="143" t="s">
        <v>131</v>
      </c>
      <c r="B1" s="143"/>
      <c r="C1" s="143"/>
    </row>
    <row r="2" spans="1:4">
      <c r="A2" s="72"/>
      <c r="B2" s="72"/>
      <c r="C2" s="64"/>
    </row>
    <row r="3" spans="1:4" ht="56.25" customHeight="1">
      <c r="A3" s="9"/>
      <c r="B3" s="9" t="s">
        <v>130</v>
      </c>
      <c r="C3" s="77" t="s">
        <v>74</v>
      </c>
      <c r="D3" s="5"/>
    </row>
    <row r="4" spans="1:4" ht="30.75" customHeight="1">
      <c r="A4" s="12" t="s">
        <v>136</v>
      </c>
      <c r="B4" s="106">
        <v>310689</v>
      </c>
      <c r="C4" s="83">
        <v>100</v>
      </c>
    </row>
    <row r="5" spans="1:4" ht="19.5" customHeight="1">
      <c r="A5" s="74" t="s">
        <v>88</v>
      </c>
      <c r="B5" s="100"/>
      <c r="C5" s="82"/>
    </row>
    <row r="6" spans="1:4" ht="18.75" customHeight="1">
      <c r="A6" s="75" t="s">
        <v>43</v>
      </c>
      <c r="B6" s="100" t="s">
        <v>135</v>
      </c>
      <c r="C6" s="83" t="s">
        <v>135</v>
      </c>
    </row>
    <row r="7" spans="1:4" ht="16.5" customHeight="1">
      <c r="A7" s="75" t="s">
        <v>115</v>
      </c>
      <c r="B7" s="101">
        <v>24920</v>
      </c>
      <c r="C7" s="83">
        <v>8.0208826189533582</v>
      </c>
    </row>
    <row r="8" spans="1:4" ht="34.5" customHeight="1">
      <c r="A8" s="75" t="s">
        <v>116</v>
      </c>
      <c r="B8" s="101">
        <v>53178</v>
      </c>
      <c r="C8" s="83">
        <v>17.116151521296217</v>
      </c>
    </row>
    <row r="9" spans="1:4" ht="22.5">
      <c r="A9" s="75" t="s">
        <v>77</v>
      </c>
      <c r="B9" s="100">
        <v>1017</v>
      </c>
      <c r="C9" s="83">
        <v>0.32733698328553634</v>
      </c>
    </row>
    <row r="10" spans="1:4" ht="22.5">
      <c r="A10" s="75" t="s">
        <v>89</v>
      </c>
      <c r="B10" s="100">
        <v>14</v>
      </c>
      <c r="C10" s="100" t="s">
        <v>135</v>
      </c>
    </row>
    <row r="11" spans="1:4" ht="12">
      <c r="A11" s="75" t="s">
        <v>73</v>
      </c>
      <c r="B11" s="101">
        <v>117984</v>
      </c>
      <c r="C11" s="83">
        <v>37.974952444405815</v>
      </c>
    </row>
    <row r="12" spans="1:4" ht="12">
      <c r="A12" s="75" t="s">
        <v>46</v>
      </c>
      <c r="B12" s="101">
        <v>6514</v>
      </c>
      <c r="C12" s="83">
        <v>2.096630392450328</v>
      </c>
    </row>
    <row r="13" spans="1:4" ht="12">
      <c r="A13" s="75" t="s">
        <v>47</v>
      </c>
      <c r="B13" s="101">
        <v>1906</v>
      </c>
      <c r="C13" s="83">
        <v>0.61347521154595108</v>
      </c>
    </row>
    <row r="14" spans="1:4" ht="22.5">
      <c r="A14" s="75" t="s">
        <v>48</v>
      </c>
      <c r="B14" s="101">
        <v>10345</v>
      </c>
      <c r="C14" s="83">
        <v>3.3296962557412719</v>
      </c>
    </row>
    <row r="15" spans="1:4" ht="22.5">
      <c r="A15" s="75" t="s">
        <v>49</v>
      </c>
      <c r="B15" s="101">
        <v>23112</v>
      </c>
      <c r="C15" s="83">
        <v>7.4389502042235156</v>
      </c>
    </row>
    <row r="16" spans="1:4" ht="12">
      <c r="A16" s="75" t="s">
        <v>117</v>
      </c>
      <c r="B16" s="101">
        <v>3521</v>
      </c>
      <c r="C16" s="83">
        <v>1.1332876284644773</v>
      </c>
    </row>
    <row r="17" spans="1:3" ht="22.5">
      <c r="A17" s="75" t="s">
        <v>118</v>
      </c>
      <c r="B17" s="101">
        <v>8389</v>
      </c>
      <c r="C17" s="83">
        <v>2.7001277805136326</v>
      </c>
    </row>
    <row r="18" spans="1:3" ht="12">
      <c r="A18" s="75" t="s">
        <v>53</v>
      </c>
      <c r="B18" s="101">
        <v>10814</v>
      </c>
      <c r="C18" s="83">
        <v>3.4806510690755061</v>
      </c>
    </row>
    <row r="19" spans="1:3" ht="22.5">
      <c r="A19" s="75" t="s">
        <v>52</v>
      </c>
      <c r="B19" s="101">
        <v>17112</v>
      </c>
      <c r="C19" s="83">
        <v>5.5077585624209418</v>
      </c>
    </row>
    <row r="20" spans="1:3">
      <c r="A20" s="75" t="s">
        <v>90</v>
      </c>
      <c r="B20" s="100">
        <v>108</v>
      </c>
      <c r="C20" s="100" t="s">
        <v>135</v>
      </c>
    </row>
    <row r="21" spans="1:3" ht="12">
      <c r="A21" s="75" t="s">
        <v>60</v>
      </c>
      <c r="B21" s="102">
        <v>3481</v>
      </c>
      <c r="C21" s="83">
        <v>1.1204130175191269</v>
      </c>
    </row>
    <row r="22" spans="1:3" ht="12">
      <c r="A22" s="75" t="s">
        <v>78</v>
      </c>
      <c r="B22" s="100">
        <v>561</v>
      </c>
      <c r="C22" s="83">
        <v>0.18056641850854069</v>
      </c>
    </row>
    <row r="23" spans="1:3" ht="12">
      <c r="A23" s="75" t="s">
        <v>62</v>
      </c>
      <c r="B23" s="100">
        <v>1769</v>
      </c>
      <c r="C23" s="83">
        <v>0.56937966905812565</v>
      </c>
    </row>
    <row r="24" spans="1:3" ht="12">
      <c r="A24" s="75" t="s">
        <v>63</v>
      </c>
      <c r="B24" s="100">
        <v>352</v>
      </c>
      <c r="C24" s="83">
        <v>0.11329657631908435</v>
      </c>
    </row>
    <row r="25" spans="1:3" ht="33.75">
      <c r="A25" s="75" t="s">
        <v>119</v>
      </c>
      <c r="B25" s="100">
        <v>3479</v>
      </c>
      <c r="C25" s="83">
        <v>1.1197692869718592</v>
      </c>
    </row>
    <row r="26" spans="1:3" ht="12">
      <c r="A26" s="75" t="s">
        <v>120</v>
      </c>
      <c r="B26" s="101">
        <v>4212</v>
      </c>
      <c r="C26" s="83">
        <v>1.3556965325454071</v>
      </c>
    </row>
    <row r="27" spans="1:3" ht="22.5">
      <c r="A27" s="75" t="s">
        <v>65</v>
      </c>
      <c r="B27" s="101">
        <v>5130</v>
      </c>
      <c r="C27" s="83">
        <v>1.651168853741201</v>
      </c>
    </row>
    <row r="28" spans="1:3" ht="12">
      <c r="A28" s="75" t="s">
        <v>66</v>
      </c>
      <c r="B28" s="100">
        <v>1275</v>
      </c>
      <c r="C28" s="83">
        <v>0.41037822388304707</v>
      </c>
    </row>
    <row r="29" spans="1:3" ht="22.5">
      <c r="A29" s="75" t="s">
        <v>121</v>
      </c>
      <c r="B29" s="101">
        <v>3024</v>
      </c>
      <c r="C29" s="83">
        <v>0.97332058746849737</v>
      </c>
    </row>
    <row r="30" spans="1:3" ht="12">
      <c r="A30" s="75" t="s">
        <v>68</v>
      </c>
      <c r="B30" s="101">
        <v>776</v>
      </c>
      <c r="C30" s="83">
        <v>0.24976745233979961</v>
      </c>
    </row>
    <row r="31" spans="1:3" ht="12">
      <c r="A31" s="75" t="s">
        <v>22</v>
      </c>
      <c r="B31" s="100">
        <v>1814</v>
      </c>
      <c r="C31" s="83">
        <v>0.58386360637164503</v>
      </c>
    </row>
    <row r="32" spans="1:3">
      <c r="A32" s="75" t="s">
        <v>122</v>
      </c>
      <c r="B32" s="100">
        <v>87</v>
      </c>
      <c r="C32" s="100" t="s">
        <v>135</v>
      </c>
    </row>
    <row r="33" spans="1:3" ht="22.5">
      <c r="A33" s="75" t="s">
        <v>123</v>
      </c>
      <c r="B33" s="101">
        <v>1821</v>
      </c>
      <c r="C33" s="83">
        <v>0.58611666328708134</v>
      </c>
    </row>
    <row r="34" spans="1:3" ht="12">
      <c r="A34" s="75" t="s">
        <v>124</v>
      </c>
      <c r="B34" s="100">
        <v>1997</v>
      </c>
      <c r="C34" s="83">
        <v>0.64276495144662349</v>
      </c>
    </row>
    <row r="35" spans="1:3" ht="12">
      <c r="A35" s="75" t="s">
        <v>69</v>
      </c>
      <c r="B35" s="101">
        <v>1247</v>
      </c>
      <c r="C35" s="83">
        <v>0.4013659962213017</v>
      </c>
    </row>
    <row r="36" spans="1:3" ht="12">
      <c r="A36" s="75" t="s">
        <v>125</v>
      </c>
      <c r="B36" s="101">
        <v>375</v>
      </c>
      <c r="C36" s="83">
        <v>0.12069947761266091</v>
      </c>
    </row>
    <row r="37" spans="1:3">
      <c r="A37" s="75" t="s">
        <v>55</v>
      </c>
      <c r="B37" s="100" t="s">
        <v>135</v>
      </c>
      <c r="C37" s="100" t="s">
        <v>135</v>
      </c>
    </row>
    <row r="38" spans="1:3">
      <c r="A38" s="75" t="s">
        <v>126</v>
      </c>
      <c r="B38" s="100">
        <v>20</v>
      </c>
      <c r="C38" s="100" t="s">
        <v>135</v>
      </c>
    </row>
    <row r="39" spans="1:3">
      <c r="A39" s="75" t="s">
        <v>127</v>
      </c>
      <c r="B39" s="100">
        <v>35</v>
      </c>
      <c r="C39" s="100" t="s">
        <v>135</v>
      </c>
    </row>
    <row r="40" spans="1:3" ht="22.5">
      <c r="A40" s="76" t="s">
        <v>128</v>
      </c>
      <c r="B40" s="105">
        <v>300</v>
      </c>
      <c r="C40" s="84">
        <v>9.6559582090128715E-2</v>
      </c>
    </row>
    <row r="42" spans="1:3">
      <c r="A42" s="81" t="s">
        <v>133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sqref="A1:XFD1048576"/>
    </sheetView>
  </sheetViews>
  <sheetFormatPr defaultRowHeight="11.25"/>
  <cols>
    <col min="1" max="1" width="41.7109375" style="73" customWidth="1"/>
    <col min="2" max="2" width="12.28515625" style="73" bestFit="1" customWidth="1"/>
    <col min="3" max="3" width="16" style="73" customWidth="1"/>
    <col min="4" max="16384" width="9.140625" style="73"/>
  </cols>
  <sheetData>
    <row r="1" spans="1:4" ht="12.75">
      <c r="A1" s="143" t="s">
        <v>131</v>
      </c>
      <c r="B1" s="143"/>
      <c r="C1" s="143"/>
    </row>
    <row r="2" spans="1:4">
      <c r="A2" s="72"/>
      <c r="B2" s="72"/>
      <c r="C2" s="64"/>
    </row>
    <row r="3" spans="1:4" ht="56.25" customHeight="1">
      <c r="A3" s="9"/>
      <c r="B3" s="9" t="s">
        <v>134</v>
      </c>
      <c r="C3" s="77" t="s">
        <v>74</v>
      </c>
      <c r="D3" s="5"/>
    </row>
    <row r="4" spans="1:4" ht="30.75" customHeight="1">
      <c r="A4" s="12" t="s">
        <v>136</v>
      </c>
      <c r="B4" s="99">
        <v>358414</v>
      </c>
      <c r="C4" s="38">
        <v>100</v>
      </c>
    </row>
    <row r="5" spans="1:4" ht="19.5" customHeight="1">
      <c r="A5" s="74" t="s">
        <v>88</v>
      </c>
      <c r="B5" s="100"/>
      <c r="C5" s="98"/>
    </row>
    <row r="6" spans="1:4" ht="18.75" customHeight="1">
      <c r="A6" s="85" t="s">
        <v>43</v>
      </c>
      <c r="B6" s="100" t="s">
        <v>135</v>
      </c>
      <c r="C6" s="97" t="s">
        <v>135</v>
      </c>
    </row>
    <row r="7" spans="1:4" ht="16.5" customHeight="1">
      <c r="A7" s="85" t="s">
        <v>115</v>
      </c>
      <c r="B7" s="101">
        <v>26585</v>
      </c>
      <c r="C7" s="97">
        <v>7.417399989955749</v>
      </c>
    </row>
    <row r="8" spans="1:4" ht="34.5" customHeight="1">
      <c r="A8" s="85" t="s">
        <v>116</v>
      </c>
      <c r="B8" s="101">
        <v>54760</v>
      </c>
      <c r="C8" s="97">
        <v>15.278421043820833</v>
      </c>
    </row>
    <row r="9" spans="1:4" ht="24">
      <c r="A9" s="85" t="s">
        <v>77</v>
      </c>
      <c r="B9" s="101">
        <v>89</v>
      </c>
      <c r="C9" s="100" t="s">
        <v>135</v>
      </c>
    </row>
    <row r="10" spans="1:4" ht="24">
      <c r="A10" s="85" t="s">
        <v>89</v>
      </c>
      <c r="B10" s="101" t="s">
        <v>135</v>
      </c>
      <c r="C10" s="97" t="s">
        <v>135</v>
      </c>
    </row>
    <row r="11" spans="1:4" ht="12">
      <c r="A11" s="85" t="s">
        <v>73</v>
      </c>
      <c r="B11" s="101">
        <v>187755</v>
      </c>
      <c r="C11" s="97">
        <v>52.384951480689921</v>
      </c>
    </row>
    <row r="12" spans="1:4" ht="12">
      <c r="A12" s="85" t="s">
        <v>46</v>
      </c>
      <c r="B12" s="101">
        <v>13088</v>
      </c>
      <c r="C12" s="97">
        <v>3.6516430719782154</v>
      </c>
    </row>
    <row r="13" spans="1:4" ht="12">
      <c r="A13" s="85" t="s">
        <v>47</v>
      </c>
      <c r="B13" s="101">
        <v>5092</v>
      </c>
      <c r="C13" s="97">
        <v>1.4207034323436027</v>
      </c>
    </row>
    <row r="14" spans="1:4" ht="24">
      <c r="A14" s="85" t="s">
        <v>48</v>
      </c>
      <c r="B14" s="101">
        <v>7243</v>
      </c>
      <c r="C14" s="97">
        <v>2.0208473999341545</v>
      </c>
    </row>
    <row r="15" spans="1:4" ht="24">
      <c r="A15" s="85" t="s">
        <v>49</v>
      </c>
      <c r="B15" s="101">
        <v>15634</v>
      </c>
      <c r="C15" s="97">
        <v>4.3619947881500165</v>
      </c>
    </row>
    <row r="16" spans="1:4" ht="12">
      <c r="A16" s="85" t="s">
        <v>117</v>
      </c>
      <c r="B16" s="101">
        <v>4078</v>
      </c>
      <c r="C16" s="97">
        <v>1.1377903764919897</v>
      </c>
    </row>
    <row r="17" spans="1:3" ht="24">
      <c r="A17" s="85" t="s">
        <v>118</v>
      </c>
      <c r="B17" s="101">
        <v>7938</v>
      </c>
      <c r="C17" s="97">
        <v>2.2147572360454673</v>
      </c>
    </row>
    <row r="18" spans="1:3" ht="12">
      <c r="A18" s="85" t="s">
        <v>53</v>
      </c>
      <c r="B18" s="101">
        <v>14465</v>
      </c>
      <c r="C18" s="97">
        <v>4.0358356537412039</v>
      </c>
    </row>
    <row r="19" spans="1:3" ht="24">
      <c r="A19" s="85" t="s">
        <v>52</v>
      </c>
      <c r="B19" s="101">
        <v>7340</v>
      </c>
      <c r="C19" s="97">
        <v>2.047911074902208</v>
      </c>
    </row>
    <row r="20" spans="1:3" ht="24">
      <c r="A20" s="85" t="s">
        <v>90</v>
      </c>
      <c r="B20" s="100">
        <v>43</v>
      </c>
      <c r="C20" s="100" t="s">
        <v>135</v>
      </c>
    </row>
    <row r="21" spans="1:3" ht="12">
      <c r="A21" s="85" t="s">
        <v>60</v>
      </c>
      <c r="B21" s="102">
        <v>1766</v>
      </c>
      <c r="C21" s="97">
        <v>0.49272628859363754</v>
      </c>
    </row>
    <row r="22" spans="1:3" ht="12">
      <c r="A22" s="85" t="s">
        <v>78</v>
      </c>
      <c r="B22" s="100">
        <v>607</v>
      </c>
      <c r="C22" s="97">
        <v>0.16935722376916082</v>
      </c>
    </row>
    <row r="23" spans="1:3" ht="12">
      <c r="A23" s="85" t="s">
        <v>62</v>
      </c>
      <c r="B23" s="100" t="s">
        <v>135</v>
      </c>
      <c r="C23" s="97" t="s">
        <v>135</v>
      </c>
    </row>
    <row r="24" spans="1:3" ht="12">
      <c r="A24" s="85" t="s">
        <v>63</v>
      </c>
      <c r="B24" s="100">
        <v>259</v>
      </c>
      <c r="C24" s="97">
        <v>7.2262802234287729E-2</v>
      </c>
    </row>
    <row r="25" spans="1:3" ht="36">
      <c r="A25" s="85" t="s">
        <v>119</v>
      </c>
      <c r="B25" s="100">
        <v>692</v>
      </c>
      <c r="C25" s="97">
        <v>0.19307281523601197</v>
      </c>
    </row>
    <row r="26" spans="1:3" ht="12">
      <c r="A26" s="85" t="s">
        <v>120</v>
      </c>
      <c r="B26" s="101">
        <v>6162</v>
      </c>
      <c r="C26" s="97">
        <v>1.7192408778674939</v>
      </c>
    </row>
    <row r="27" spans="1:3" ht="24">
      <c r="A27" s="85" t="s">
        <v>65</v>
      </c>
      <c r="B27" s="101">
        <v>1787</v>
      </c>
      <c r="C27" s="97">
        <v>0.49858543472074196</v>
      </c>
    </row>
    <row r="28" spans="1:3" ht="12">
      <c r="A28" s="85" t="s">
        <v>66</v>
      </c>
      <c r="B28" s="100">
        <v>152</v>
      </c>
      <c r="C28" s="100" t="s">
        <v>135</v>
      </c>
    </row>
    <row r="29" spans="1:3" ht="24">
      <c r="A29" s="85" t="s">
        <v>121</v>
      </c>
      <c r="B29" s="101">
        <v>107</v>
      </c>
      <c r="C29" s="100" t="s">
        <v>135</v>
      </c>
    </row>
    <row r="30" spans="1:3" ht="12">
      <c r="A30" s="85" t="s">
        <v>68</v>
      </c>
      <c r="B30" s="101">
        <v>35</v>
      </c>
      <c r="C30" s="100" t="s">
        <v>135</v>
      </c>
    </row>
    <row r="31" spans="1:3" ht="12">
      <c r="A31" s="85" t="s">
        <v>22</v>
      </c>
      <c r="B31" s="100">
        <v>642</v>
      </c>
      <c r="C31" s="97">
        <v>0.17912246731433482</v>
      </c>
    </row>
    <row r="32" spans="1:3" ht="12">
      <c r="A32" s="85" t="s">
        <v>122</v>
      </c>
      <c r="B32" s="100">
        <v>12</v>
      </c>
      <c r="C32" s="100" t="s">
        <v>135</v>
      </c>
    </row>
    <row r="33" spans="1:3" ht="24">
      <c r="A33" s="85" t="s">
        <v>123</v>
      </c>
      <c r="B33" s="101">
        <v>482</v>
      </c>
      <c r="C33" s="97">
        <v>0.13448135396496788</v>
      </c>
    </row>
    <row r="34" spans="1:3" ht="12">
      <c r="A34" s="85" t="s">
        <v>124</v>
      </c>
      <c r="B34" s="100">
        <v>629</v>
      </c>
      <c r="C34" s="97">
        <v>0.17549537685469876</v>
      </c>
    </row>
    <row r="35" spans="1:3" ht="12">
      <c r="A35" s="85" t="s">
        <v>69</v>
      </c>
      <c r="B35" s="101">
        <v>615</v>
      </c>
      <c r="C35" s="97">
        <v>0.17158927943662913</v>
      </c>
    </row>
    <row r="36" spans="1:3" ht="12">
      <c r="A36" s="85" t="s">
        <v>125</v>
      </c>
      <c r="B36" s="101">
        <v>178</v>
      </c>
      <c r="C36" s="100" t="s">
        <v>135</v>
      </c>
    </row>
    <row r="37" spans="1:3" ht="12">
      <c r="A37" s="85" t="s">
        <v>55</v>
      </c>
      <c r="B37" s="100"/>
      <c r="C37" s="100" t="s">
        <v>135</v>
      </c>
    </row>
    <row r="38" spans="1:3" ht="12">
      <c r="A38" s="85" t="s">
        <v>126</v>
      </c>
      <c r="B38" s="100">
        <v>25</v>
      </c>
      <c r="C38" s="100" t="s">
        <v>135</v>
      </c>
    </row>
    <row r="39" spans="1:3" ht="12">
      <c r="A39" s="85" t="s">
        <v>127</v>
      </c>
      <c r="B39" s="100">
        <v>91</v>
      </c>
      <c r="C39" s="100" t="s">
        <v>135</v>
      </c>
    </row>
    <row r="40" spans="1:3" ht="24">
      <c r="A40" s="86" t="s">
        <v>128</v>
      </c>
      <c r="B40" s="105">
        <v>62</v>
      </c>
      <c r="C40" s="103" t="s">
        <v>135</v>
      </c>
    </row>
    <row r="42" spans="1:3">
      <c r="A42" s="81" t="s">
        <v>133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43"/>
  <sheetViews>
    <sheetView workbookViewId="0">
      <selection sqref="A1:C43"/>
    </sheetView>
  </sheetViews>
  <sheetFormatPr defaultRowHeight="11.25"/>
  <cols>
    <col min="1" max="1" width="41.7109375" style="73" customWidth="1"/>
    <col min="2" max="2" width="12.28515625" style="73" bestFit="1" customWidth="1"/>
    <col min="3" max="3" width="16" style="73" customWidth="1"/>
    <col min="4" max="16384" width="9.140625" style="73"/>
  </cols>
  <sheetData>
    <row r="1" spans="1:4" ht="12.75">
      <c r="A1" s="143" t="s">
        <v>131</v>
      </c>
      <c r="B1" s="143"/>
      <c r="C1" s="143"/>
    </row>
    <row r="2" spans="1:4">
      <c r="A2" s="72"/>
      <c r="B2" s="72"/>
      <c r="C2" s="64"/>
    </row>
    <row r="3" spans="1:4" ht="56.25" customHeight="1">
      <c r="A3" s="9"/>
      <c r="B3" s="9" t="s">
        <v>139</v>
      </c>
      <c r="C3" s="77" t="s">
        <v>142</v>
      </c>
      <c r="D3" s="5"/>
    </row>
    <row r="4" spans="1:4" ht="30.75" customHeight="1">
      <c r="A4" s="12" t="s">
        <v>136</v>
      </c>
      <c r="B4" s="108">
        <v>308189</v>
      </c>
      <c r="C4" s="38">
        <v>100</v>
      </c>
    </row>
    <row r="5" spans="1:4" ht="19.5" customHeight="1">
      <c r="A5" s="74" t="s">
        <v>88</v>
      </c>
      <c r="B5" s="100"/>
      <c r="C5" s="98"/>
    </row>
    <row r="6" spans="1:4" ht="18.75" customHeight="1">
      <c r="A6" s="85" t="s">
        <v>43</v>
      </c>
      <c r="B6" s="109" t="s">
        <v>135</v>
      </c>
      <c r="C6" s="97" t="s">
        <v>135</v>
      </c>
    </row>
    <row r="7" spans="1:4" ht="16.5" customHeight="1">
      <c r="A7" s="85" t="s">
        <v>115</v>
      </c>
      <c r="B7" s="108">
        <v>27114.107</v>
      </c>
      <c r="C7" s="97">
        <f>B7/B4*100</f>
        <v>8.7978827927018806</v>
      </c>
    </row>
    <row r="8" spans="1:4" ht="34.5" customHeight="1">
      <c r="A8" s="85" t="s">
        <v>116</v>
      </c>
      <c r="B8" s="108">
        <v>60841.911</v>
      </c>
      <c r="C8" s="97">
        <f>B8/B4*100</f>
        <v>19.741752950299979</v>
      </c>
    </row>
    <row r="9" spans="1:4" ht="24">
      <c r="A9" s="85" t="s">
        <v>77</v>
      </c>
      <c r="B9" s="110" t="s">
        <v>138</v>
      </c>
      <c r="C9" s="100" t="s">
        <v>135</v>
      </c>
    </row>
    <row r="10" spans="1:4" ht="24">
      <c r="A10" s="85" t="s">
        <v>89</v>
      </c>
      <c r="B10" s="110" t="s">
        <v>135</v>
      </c>
      <c r="C10" s="97" t="s">
        <v>135</v>
      </c>
    </row>
    <row r="11" spans="1:4" ht="12">
      <c r="A11" s="85" t="s">
        <v>73</v>
      </c>
      <c r="B11" s="108">
        <v>149037.11600000001</v>
      </c>
      <c r="C11" s="97">
        <f>B11/B4*100</f>
        <v>48.358999185564706</v>
      </c>
    </row>
    <row r="12" spans="1:4" ht="12">
      <c r="A12" s="85" t="s">
        <v>46</v>
      </c>
      <c r="B12" s="108">
        <v>238.292</v>
      </c>
      <c r="C12" s="97">
        <f>B12/B4*100</f>
        <v>7.732008605109203E-2</v>
      </c>
    </row>
    <row r="13" spans="1:4" ht="12">
      <c r="A13" s="85" t="s">
        <v>47</v>
      </c>
      <c r="B13" s="108">
        <v>3195.4169999999999</v>
      </c>
      <c r="C13" s="97">
        <f>B13/B4*100</f>
        <v>1.0368368111775565</v>
      </c>
    </row>
    <row r="14" spans="1:4" ht="24">
      <c r="A14" s="85" t="s">
        <v>48</v>
      </c>
      <c r="B14" s="108">
        <v>2507.567</v>
      </c>
      <c r="C14" s="97">
        <f>B14/B4*100</f>
        <v>0.81364584719117172</v>
      </c>
    </row>
    <row r="15" spans="1:4" ht="24">
      <c r="A15" s="85" t="s">
        <v>49</v>
      </c>
      <c r="B15" s="108">
        <v>10443.644</v>
      </c>
      <c r="C15" s="97">
        <f>B15/B4*100</f>
        <v>3.3887140683152226</v>
      </c>
    </row>
    <row r="16" spans="1:4" ht="12">
      <c r="A16" s="85" t="s">
        <v>117</v>
      </c>
      <c r="B16" s="108">
        <v>1171.32</v>
      </c>
      <c r="C16" s="97">
        <f>B16/B4*100</f>
        <v>0.38006547930003992</v>
      </c>
    </row>
    <row r="17" spans="1:3" ht="24">
      <c r="A17" s="85" t="s">
        <v>118</v>
      </c>
      <c r="B17" s="108">
        <v>13733.939</v>
      </c>
      <c r="C17" s="97">
        <f>B17/B4*100</f>
        <v>4.4563365337503935</v>
      </c>
    </row>
    <row r="18" spans="1:3" ht="12">
      <c r="A18" s="85" t="s">
        <v>53</v>
      </c>
      <c r="B18" s="108">
        <v>15509.968999999999</v>
      </c>
      <c r="C18" s="97">
        <f>B18/B4*100</f>
        <v>5.0326160245823175</v>
      </c>
    </row>
    <row r="19" spans="1:3" ht="24">
      <c r="A19" s="85" t="s">
        <v>52</v>
      </c>
      <c r="B19" s="108">
        <v>5093.3280000000004</v>
      </c>
      <c r="C19" s="97">
        <f>B19/B4*100</f>
        <v>1.6526637874810588</v>
      </c>
    </row>
    <row r="20" spans="1:3" ht="24">
      <c r="A20" s="85" t="s">
        <v>90</v>
      </c>
      <c r="B20" s="108">
        <v>3.968</v>
      </c>
      <c r="C20" s="97" t="s">
        <v>135</v>
      </c>
    </row>
    <row r="21" spans="1:3" ht="12">
      <c r="A21" s="85" t="s">
        <v>60</v>
      </c>
      <c r="B21" s="108">
        <v>1941.49</v>
      </c>
      <c r="C21" s="97">
        <f>B21/B4*100</f>
        <v>0.62996732524522292</v>
      </c>
    </row>
    <row r="22" spans="1:3" ht="12">
      <c r="A22" s="85" t="s">
        <v>78</v>
      </c>
      <c r="B22" s="108">
        <v>2427.2350000000001</v>
      </c>
      <c r="C22" s="97">
        <f>B22/B4*100</f>
        <v>0.78758002394634463</v>
      </c>
    </row>
    <row r="23" spans="1:3" ht="12">
      <c r="A23" s="85" t="s">
        <v>62</v>
      </c>
      <c r="B23" s="110" t="s">
        <v>135</v>
      </c>
      <c r="C23" s="97" t="s">
        <v>135</v>
      </c>
    </row>
    <row r="24" spans="1:3" ht="12">
      <c r="A24" s="85" t="s">
        <v>63</v>
      </c>
      <c r="B24" s="108">
        <v>25.26</v>
      </c>
      <c r="C24" s="97" t="s">
        <v>135</v>
      </c>
    </row>
    <row r="25" spans="1:3" ht="36">
      <c r="A25" s="85" t="s">
        <v>119</v>
      </c>
      <c r="B25" s="108">
        <v>315.58699999999999</v>
      </c>
      <c r="C25" s="97">
        <f>B25/B4*100</f>
        <v>0.1024004750331777</v>
      </c>
    </row>
    <row r="26" spans="1:3" ht="12">
      <c r="A26" s="85" t="s">
        <v>120</v>
      </c>
      <c r="B26" s="108">
        <v>3993.4169999999999</v>
      </c>
      <c r="C26" s="97">
        <f>B26/B4*100</f>
        <v>1.2957688301659047</v>
      </c>
    </row>
    <row r="27" spans="1:3" ht="24">
      <c r="A27" s="85" t="s">
        <v>65</v>
      </c>
      <c r="B27" s="108">
        <v>4704.8900000000003</v>
      </c>
      <c r="C27" s="97">
        <f>B27/B4*100</f>
        <v>1.5266248957620163</v>
      </c>
    </row>
    <row r="28" spans="1:3" ht="12">
      <c r="A28" s="85" t="s">
        <v>66</v>
      </c>
      <c r="B28" s="108">
        <v>41.744</v>
      </c>
      <c r="C28" s="97" t="s">
        <v>135</v>
      </c>
    </row>
    <row r="29" spans="1:3" ht="24">
      <c r="A29" s="85" t="s">
        <v>121</v>
      </c>
      <c r="B29" s="108">
        <v>893.50400000000002</v>
      </c>
      <c r="C29" s="100">
        <v>0.3</v>
      </c>
    </row>
    <row r="30" spans="1:3" ht="12">
      <c r="A30" s="85" t="s">
        <v>68</v>
      </c>
      <c r="B30" s="108">
        <v>4.3959999999999999</v>
      </c>
      <c r="C30" s="100" t="s">
        <v>135</v>
      </c>
    </row>
    <row r="31" spans="1:3" ht="12">
      <c r="A31" s="85" t="s">
        <v>22</v>
      </c>
      <c r="B31" s="108">
        <v>1087.818</v>
      </c>
      <c r="C31" s="97">
        <f>B31/B4*100</f>
        <v>0.35297106645597343</v>
      </c>
    </row>
    <row r="32" spans="1:3" ht="12">
      <c r="A32" s="85" t="s">
        <v>122</v>
      </c>
      <c r="B32" s="108">
        <v>337.76</v>
      </c>
      <c r="C32" s="97">
        <v>0.13448135396496788</v>
      </c>
    </row>
    <row r="33" spans="1:3" ht="24">
      <c r="A33" s="85" t="s">
        <v>123</v>
      </c>
      <c r="B33" s="108">
        <v>969.99699999999996</v>
      </c>
      <c r="C33" s="97">
        <f>B33/B4*100</f>
        <v>0.31474095441433664</v>
      </c>
    </row>
    <row r="34" spans="1:3" ht="12">
      <c r="A34" s="85" t="s">
        <v>124</v>
      </c>
      <c r="B34" s="108">
        <v>960.76099999999997</v>
      </c>
      <c r="C34" s="97">
        <f>B34/B4*100</f>
        <v>0.31174409209932863</v>
      </c>
    </row>
    <row r="35" spans="1:3" ht="12">
      <c r="A35" s="85" t="s">
        <v>69</v>
      </c>
      <c r="B35" s="108">
        <v>1010.0410000000001</v>
      </c>
      <c r="C35" s="97">
        <v>0.17158927943662913</v>
      </c>
    </row>
    <row r="36" spans="1:3" ht="12">
      <c r="A36" s="85" t="s">
        <v>125</v>
      </c>
      <c r="B36" s="108">
        <v>231.28700000000001</v>
      </c>
      <c r="C36" s="100" t="s">
        <v>135</v>
      </c>
    </row>
    <row r="37" spans="1:3" ht="12">
      <c r="A37" s="85" t="s">
        <v>55</v>
      </c>
      <c r="B37" s="110" t="s">
        <v>135</v>
      </c>
      <c r="C37" s="100" t="s">
        <v>135</v>
      </c>
    </row>
    <row r="38" spans="1:3" ht="12">
      <c r="A38" s="85" t="s">
        <v>126</v>
      </c>
      <c r="B38" s="111">
        <v>194.66399999999999</v>
      </c>
      <c r="C38" s="100" t="s">
        <v>135</v>
      </c>
    </row>
    <row r="39" spans="1:3" ht="12">
      <c r="A39" s="85" t="s">
        <v>127</v>
      </c>
      <c r="B39" s="111">
        <v>125.63200000000001</v>
      </c>
      <c r="C39" s="100" t="s">
        <v>135</v>
      </c>
    </row>
    <row r="40" spans="1:3" ht="24">
      <c r="A40" s="86" t="s">
        <v>128</v>
      </c>
      <c r="B40" s="112" t="s">
        <v>138</v>
      </c>
      <c r="C40" s="103" t="s">
        <v>135</v>
      </c>
    </row>
    <row r="41" spans="1:3" ht="13.5" customHeight="1">
      <c r="A41" s="81" t="s">
        <v>133</v>
      </c>
    </row>
    <row r="42" spans="1:3" ht="14.25" customHeight="1">
      <c r="A42" s="81" t="s">
        <v>140</v>
      </c>
    </row>
    <row r="43" spans="1:3" ht="12.75" customHeight="1">
      <c r="A43" s="144" t="s">
        <v>141</v>
      </c>
      <c r="B43" s="145"/>
      <c r="C43" s="145"/>
    </row>
  </sheetData>
  <mergeCells count="2">
    <mergeCell ref="A1:C1"/>
    <mergeCell ref="A43:C4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43"/>
  <sheetViews>
    <sheetView zoomScale="91" zoomScaleNormal="91" workbookViewId="0">
      <selection sqref="A1:XFD3"/>
    </sheetView>
  </sheetViews>
  <sheetFormatPr defaultRowHeight="12.75"/>
  <cols>
    <col min="1" max="1" width="15.85546875" customWidth="1"/>
    <col min="2" max="2" width="23.42578125" customWidth="1"/>
    <col min="3" max="3" width="26.140625" customWidth="1"/>
  </cols>
  <sheetData>
    <row r="1" spans="1:3">
      <c r="A1" s="143" t="s">
        <v>131</v>
      </c>
      <c r="B1" s="143"/>
      <c r="C1" s="143"/>
    </row>
    <row r="2" spans="1:3">
      <c r="A2" s="72"/>
      <c r="B2" s="72"/>
      <c r="C2" s="64"/>
    </row>
    <row r="3" spans="1:3" ht="22.5">
      <c r="A3" s="9"/>
      <c r="B3" s="9" t="s">
        <v>143</v>
      </c>
      <c r="C3" s="77" t="s">
        <v>142</v>
      </c>
    </row>
    <row r="4" spans="1:3" ht="49.5" customHeight="1">
      <c r="A4" s="12" t="s">
        <v>136</v>
      </c>
      <c r="B4" s="113">
        <v>327244</v>
      </c>
      <c r="C4" s="90">
        <v>100</v>
      </c>
    </row>
    <row r="5" spans="1:3">
      <c r="A5" s="74" t="s">
        <v>88</v>
      </c>
      <c r="B5" s="100"/>
      <c r="C5" s="98"/>
    </row>
    <row r="6" spans="1:3" ht="40.5" customHeight="1">
      <c r="A6" s="85" t="s">
        <v>43</v>
      </c>
      <c r="B6" s="109" t="s">
        <v>135</v>
      </c>
      <c r="C6" s="97" t="s">
        <v>135</v>
      </c>
    </row>
    <row r="7" spans="1:3" ht="38.25" customHeight="1">
      <c r="A7" s="85" t="s">
        <v>115</v>
      </c>
      <c r="B7" s="113">
        <v>36024</v>
      </c>
      <c r="C7" s="114">
        <f>B7/B4*100</f>
        <v>11.008299617410861</v>
      </c>
    </row>
    <row r="8" spans="1:3" ht="98.25" customHeight="1">
      <c r="A8" s="85" t="s">
        <v>116</v>
      </c>
      <c r="B8" s="113">
        <v>72769</v>
      </c>
      <c r="C8" s="114">
        <f>B8/B4*100</f>
        <v>22.236924130006969</v>
      </c>
    </row>
    <row r="9" spans="1:3" ht="67.5" customHeight="1">
      <c r="A9" s="85" t="s">
        <v>77</v>
      </c>
      <c r="B9" s="115" t="s">
        <v>138</v>
      </c>
      <c r="C9" s="115" t="s">
        <v>138</v>
      </c>
    </row>
    <row r="10" spans="1:3" ht="68.25" customHeight="1">
      <c r="A10" s="85" t="s">
        <v>89</v>
      </c>
      <c r="B10" s="115" t="s">
        <v>138</v>
      </c>
      <c r="C10" s="115" t="s">
        <v>138</v>
      </c>
    </row>
    <row r="11" spans="1:3" ht="36">
      <c r="A11" s="85" t="s">
        <v>73</v>
      </c>
      <c r="B11" s="113">
        <v>75825</v>
      </c>
      <c r="C11" s="114">
        <f t="shared" ref="C11" si="0">B11/B8*100</f>
        <v>104.19959048495926</v>
      </c>
    </row>
    <row r="12" spans="1:3" ht="36">
      <c r="A12" s="85" t="s">
        <v>46</v>
      </c>
      <c r="B12" s="113">
        <v>4917</v>
      </c>
      <c r="C12" s="114">
        <f>B12/B4*100</f>
        <v>1.502548557040007</v>
      </c>
    </row>
    <row r="13" spans="1:3" ht="36">
      <c r="A13" s="85" t="s">
        <v>47</v>
      </c>
      <c r="B13" s="113">
        <v>945224</v>
      </c>
      <c r="C13" s="114">
        <f>B13/B4*100</f>
        <v>288.84379851120264</v>
      </c>
    </row>
    <row r="14" spans="1:3" ht="69.75" customHeight="1">
      <c r="A14" s="85" t="s">
        <v>48</v>
      </c>
      <c r="B14" s="113">
        <v>47388</v>
      </c>
      <c r="C14" s="114">
        <f t="shared" ref="C14:C40" si="1">B14/B11*100</f>
        <v>62.496538081107808</v>
      </c>
    </row>
    <row r="15" spans="1:3" ht="75" customHeight="1">
      <c r="A15" s="85" t="s">
        <v>49</v>
      </c>
      <c r="B15" s="113">
        <v>24575</v>
      </c>
      <c r="C15" s="114">
        <f t="shared" si="1"/>
        <v>499.79662395769776</v>
      </c>
    </row>
    <row r="16" spans="1:3" ht="36">
      <c r="A16" s="85" t="s">
        <v>117</v>
      </c>
      <c r="B16" s="113">
        <v>4557</v>
      </c>
      <c r="C16" s="114">
        <f t="shared" si="1"/>
        <v>0.4821079447834587</v>
      </c>
    </row>
    <row r="17" spans="1:3" ht="53.25" customHeight="1">
      <c r="A17" s="85" t="s">
        <v>118</v>
      </c>
      <c r="B17" s="113">
        <v>4109</v>
      </c>
      <c r="C17" s="114">
        <f t="shared" si="1"/>
        <v>8.6709715539799106</v>
      </c>
    </row>
    <row r="18" spans="1:3" ht="50.25" customHeight="1">
      <c r="A18" s="85" t="s">
        <v>53</v>
      </c>
      <c r="B18" s="113">
        <v>5317</v>
      </c>
      <c r="C18" s="114">
        <f t="shared" si="1"/>
        <v>21.635808748728383</v>
      </c>
    </row>
    <row r="19" spans="1:3" ht="81.75" customHeight="1">
      <c r="A19" s="85" t="s">
        <v>52</v>
      </c>
      <c r="B19" s="113">
        <v>16894</v>
      </c>
      <c r="C19" s="114">
        <f t="shared" si="1"/>
        <v>370.72635505815231</v>
      </c>
    </row>
    <row r="20" spans="1:3" ht="48">
      <c r="A20" s="85" t="s">
        <v>90</v>
      </c>
      <c r="B20" s="113">
        <v>73238</v>
      </c>
      <c r="C20" s="114">
        <f t="shared" si="1"/>
        <v>1782.3801411535655</v>
      </c>
    </row>
    <row r="21" spans="1:3">
      <c r="A21" s="85" t="s">
        <v>60</v>
      </c>
      <c r="B21" s="113">
        <v>2307</v>
      </c>
      <c r="C21" s="114">
        <f t="shared" si="1"/>
        <v>43.38912920820011</v>
      </c>
    </row>
    <row r="22" spans="1:3" ht="24">
      <c r="A22" s="85" t="s">
        <v>78</v>
      </c>
      <c r="B22" s="113">
        <v>1720</v>
      </c>
      <c r="C22" s="114">
        <f t="shared" si="1"/>
        <v>10.181129395051498</v>
      </c>
    </row>
    <row r="23" spans="1:3" ht="45.75" customHeight="1">
      <c r="A23" s="85" t="s">
        <v>62</v>
      </c>
      <c r="B23" s="115" t="s">
        <v>138</v>
      </c>
      <c r="C23" s="115" t="s">
        <v>138</v>
      </c>
    </row>
    <row r="24" spans="1:3" ht="45" customHeight="1">
      <c r="A24" s="85" t="s">
        <v>63</v>
      </c>
      <c r="B24" s="113">
        <v>63700</v>
      </c>
      <c r="C24" s="114">
        <f t="shared" si="1"/>
        <v>2761.1616818378843</v>
      </c>
    </row>
    <row r="25" spans="1:3" ht="98.25" customHeight="1">
      <c r="A25" s="85" t="s">
        <v>119</v>
      </c>
      <c r="B25" s="113">
        <v>585281</v>
      </c>
      <c r="C25" s="114">
        <f t="shared" si="1"/>
        <v>34027.965116279069</v>
      </c>
    </row>
    <row r="26" spans="1:3" ht="36">
      <c r="A26" s="85" t="s">
        <v>120</v>
      </c>
      <c r="B26" s="113">
        <v>5042</v>
      </c>
      <c r="C26" s="114">
        <f>B26/B4*100</f>
        <v>1.5407463544022197</v>
      </c>
    </row>
    <row r="27" spans="1:3" ht="72">
      <c r="A27" s="85" t="s">
        <v>65</v>
      </c>
      <c r="B27" s="113">
        <v>5487</v>
      </c>
      <c r="C27" s="114">
        <f t="shared" si="1"/>
        <v>8.6138147566718981</v>
      </c>
    </row>
    <row r="28" spans="1:3" ht="24">
      <c r="A28" s="85" t="s">
        <v>66</v>
      </c>
      <c r="B28" s="113">
        <v>146651</v>
      </c>
      <c r="C28" s="114">
        <f t="shared" si="1"/>
        <v>25.056511316786295</v>
      </c>
    </row>
    <row r="29" spans="1:3" ht="89.25" customHeight="1">
      <c r="A29" s="85" t="s">
        <v>121</v>
      </c>
      <c r="B29" s="113">
        <v>8867</v>
      </c>
      <c r="C29" s="114">
        <f t="shared" si="1"/>
        <v>175.86275287584292</v>
      </c>
    </row>
    <row r="30" spans="1:3" ht="47.25" customHeight="1">
      <c r="A30" s="85" t="s">
        <v>68</v>
      </c>
      <c r="B30" s="113">
        <v>12381</v>
      </c>
      <c r="C30" s="114">
        <f t="shared" si="1"/>
        <v>225.64242755604153</v>
      </c>
    </row>
    <row r="31" spans="1:3" ht="24">
      <c r="A31" s="85" t="s">
        <v>22</v>
      </c>
      <c r="B31" s="113">
        <v>459612</v>
      </c>
      <c r="C31" s="114">
        <f t="shared" si="1"/>
        <v>313.4052955656627</v>
      </c>
    </row>
    <row r="32" spans="1:3" ht="74.25" customHeight="1">
      <c r="A32" s="85" t="s">
        <v>122</v>
      </c>
      <c r="B32" s="113">
        <v>126089</v>
      </c>
      <c r="C32" s="114">
        <f t="shared" si="1"/>
        <v>1422.0029322205933</v>
      </c>
    </row>
    <row r="33" spans="1:3" ht="60">
      <c r="A33" s="85" t="s">
        <v>123</v>
      </c>
      <c r="B33" s="113">
        <v>1152</v>
      </c>
      <c r="C33" s="114">
        <f t="shared" si="1"/>
        <v>9.3045795977707773</v>
      </c>
    </row>
    <row r="34" spans="1:3" ht="36">
      <c r="A34" s="85" t="s">
        <v>124</v>
      </c>
      <c r="B34" s="113">
        <v>349101</v>
      </c>
      <c r="C34" s="114">
        <f t="shared" si="1"/>
        <v>75.955588626928801</v>
      </c>
    </row>
    <row r="35" spans="1:3" ht="24">
      <c r="A35" s="85" t="s">
        <v>69</v>
      </c>
      <c r="B35" s="113">
        <v>356078</v>
      </c>
      <c r="C35" s="114">
        <f t="shared" si="1"/>
        <v>282.40211279334437</v>
      </c>
    </row>
    <row r="36" spans="1:3" ht="24">
      <c r="A36" s="85" t="s">
        <v>125</v>
      </c>
      <c r="B36" s="113" t="s">
        <v>135</v>
      </c>
      <c r="C36" s="114" t="s">
        <v>135</v>
      </c>
    </row>
    <row r="37" spans="1:3" ht="24">
      <c r="A37" s="85" t="s">
        <v>55</v>
      </c>
      <c r="B37" s="116">
        <v>502019</v>
      </c>
      <c r="C37" s="114">
        <f t="shared" si="1"/>
        <v>143.80336922552499</v>
      </c>
    </row>
    <row r="38" spans="1:3" ht="35.25" customHeight="1">
      <c r="A38" s="85" t="s">
        <v>126</v>
      </c>
      <c r="B38" s="117">
        <v>192051</v>
      </c>
      <c r="C38" s="114">
        <f t="shared" si="1"/>
        <v>53.935092872909877</v>
      </c>
    </row>
    <row r="39" spans="1:3" ht="61.5" customHeight="1">
      <c r="A39" s="85" t="s">
        <v>127</v>
      </c>
      <c r="B39" s="117">
        <v>39344</v>
      </c>
      <c r="C39" s="114">
        <f>B39/B4*100</f>
        <v>12.022833115351236</v>
      </c>
    </row>
    <row r="40" spans="1:3" ht="63.75" customHeight="1">
      <c r="A40" s="86" t="s">
        <v>128</v>
      </c>
      <c r="B40" s="118">
        <v>6377</v>
      </c>
      <c r="C40" s="119">
        <f t="shared" si="1"/>
        <v>1.2702706471269016</v>
      </c>
    </row>
    <row r="41" spans="1:3">
      <c r="A41" s="81" t="s">
        <v>133</v>
      </c>
      <c r="B41" s="73"/>
      <c r="C41" s="73"/>
    </row>
    <row r="42" spans="1:3">
      <c r="A42" s="81" t="s">
        <v>140</v>
      </c>
      <c r="B42" s="73"/>
      <c r="C42" s="73"/>
    </row>
    <row r="43" spans="1:3">
      <c r="A43" s="144" t="s">
        <v>141</v>
      </c>
      <c r="B43" s="145"/>
      <c r="C43" s="145"/>
    </row>
  </sheetData>
  <mergeCells count="2">
    <mergeCell ref="A1:C1"/>
    <mergeCell ref="A43:C4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42"/>
  <sheetViews>
    <sheetView workbookViewId="0">
      <selection activeCell="I16" sqref="I16"/>
    </sheetView>
  </sheetViews>
  <sheetFormatPr defaultRowHeight="12.75"/>
  <cols>
    <col min="1" max="1" width="21.28515625" customWidth="1"/>
    <col min="2" max="2" width="13.28515625" customWidth="1"/>
    <col min="3" max="3" width="25.7109375" customWidth="1"/>
  </cols>
  <sheetData>
    <row r="1" spans="1:3">
      <c r="A1" s="143" t="s">
        <v>131</v>
      </c>
      <c r="B1" s="143"/>
      <c r="C1" s="143"/>
    </row>
    <row r="2" spans="1:3">
      <c r="A2" s="72"/>
      <c r="B2" s="72"/>
      <c r="C2" s="64"/>
    </row>
    <row r="3" spans="1:3" ht="22.5">
      <c r="A3" s="9"/>
      <c r="B3" s="9" t="s">
        <v>144</v>
      </c>
      <c r="C3" s="77" t="s">
        <v>142</v>
      </c>
    </row>
    <row r="4" spans="1:3">
      <c r="A4" s="146"/>
      <c r="B4" s="148" t="s">
        <v>145</v>
      </c>
      <c r="C4" s="149" t="s">
        <v>146</v>
      </c>
    </row>
    <row r="5" spans="1:3">
      <c r="A5" s="147"/>
      <c r="B5" s="148"/>
      <c r="C5" s="150"/>
    </row>
    <row r="6" spans="1:3" ht="33.75">
      <c r="A6" s="120" t="s">
        <v>147</v>
      </c>
      <c r="B6" s="121">
        <v>437502515</v>
      </c>
      <c r="C6" s="122">
        <v>130.80000000000001</v>
      </c>
    </row>
    <row r="7" spans="1:3">
      <c r="A7" s="123" t="s">
        <v>88</v>
      </c>
      <c r="B7" s="124" t="s">
        <v>148</v>
      </c>
      <c r="C7" s="124" t="s">
        <v>148</v>
      </c>
    </row>
    <row r="8" spans="1:3" ht="22.5">
      <c r="A8" s="125" t="s">
        <v>43</v>
      </c>
      <c r="B8" s="121">
        <v>441445</v>
      </c>
      <c r="C8" s="126" t="s">
        <v>135</v>
      </c>
    </row>
    <row r="9" spans="1:3" ht="22.5">
      <c r="A9" s="125" t="s">
        <v>115</v>
      </c>
      <c r="B9" s="121">
        <v>28010965</v>
      </c>
      <c r="C9" s="122">
        <v>76.099999999999994</v>
      </c>
    </row>
    <row r="10" spans="1:3" ht="56.25">
      <c r="A10" s="125" t="s">
        <v>116</v>
      </c>
      <c r="B10" s="121">
        <v>155173277</v>
      </c>
      <c r="C10" s="122">
        <v>208.6</v>
      </c>
    </row>
    <row r="11" spans="1:3" ht="33.75">
      <c r="A11" s="125" t="s">
        <v>77</v>
      </c>
      <c r="B11" s="127" t="s">
        <v>138</v>
      </c>
      <c r="C11" s="128">
        <v>28.3</v>
      </c>
    </row>
    <row r="12" spans="1:3" ht="33.75">
      <c r="A12" s="125" t="s">
        <v>89</v>
      </c>
      <c r="B12" s="127" t="s">
        <v>138</v>
      </c>
      <c r="C12" s="127" t="s">
        <v>135</v>
      </c>
    </row>
    <row r="13" spans="1:3" ht="33.75">
      <c r="A13" s="125" t="s">
        <v>73</v>
      </c>
      <c r="B13" s="129">
        <v>81024300</v>
      </c>
      <c r="C13" s="130">
        <v>104.6</v>
      </c>
    </row>
    <row r="14" spans="1:3" ht="123.75">
      <c r="A14" s="125" t="s">
        <v>149</v>
      </c>
      <c r="B14" s="127" t="s">
        <v>135</v>
      </c>
      <c r="C14" s="127" t="s">
        <v>135</v>
      </c>
    </row>
    <row r="15" spans="1:3" ht="22.5">
      <c r="A15" s="125" t="s">
        <v>46</v>
      </c>
      <c r="B15" s="121">
        <v>37033747</v>
      </c>
      <c r="C15" s="122">
        <v>737</v>
      </c>
    </row>
    <row r="16" spans="1:3" ht="22.5">
      <c r="A16" s="125" t="s">
        <v>47</v>
      </c>
      <c r="B16" s="121">
        <v>3003837</v>
      </c>
      <c r="C16" s="122">
        <v>311</v>
      </c>
    </row>
    <row r="17" spans="1:3" ht="45">
      <c r="A17" s="125" t="s">
        <v>48</v>
      </c>
      <c r="B17" s="121">
        <v>28510190</v>
      </c>
      <c r="C17" s="122">
        <v>58.9</v>
      </c>
    </row>
    <row r="18" spans="1:3" ht="33.75">
      <c r="A18" s="125" t="s">
        <v>49</v>
      </c>
      <c r="B18" s="121">
        <v>23024896</v>
      </c>
      <c r="C18" s="122">
        <v>91.7</v>
      </c>
    </row>
    <row r="19" spans="1:3" ht="22.5">
      <c r="A19" s="125" t="s">
        <v>117</v>
      </c>
      <c r="B19" s="121">
        <v>8950102</v>
      </c>
      <c r="C19" s="122">
        <v>192.1</v>
      </c>
    </row>
    <row r="20" spans="1:3" ht="33.75">
      <c r="A20" s="125" t="s">
        <v>118</v>
      </c>
      <c r="B20" s="121">
        <v>7411746</v>
      </c>
      <c r="C20" s="122">
        <v>176.5</v>
      </c>
    </row>
    <row r="21" spans="1:3" ht="22.5">
      <c r="A21" s="125" t="s">
        <v>53</v>
      </c>
      <c r="B21" s="121">
        <v>4428559</v>
      </c>
      <c r="C21" s="122">
        <v>81.5</v>
      </c>
    </row>
    <row r="22" spans="1:3" ht="45">
      <c r="A22" s="125" t="s">
        <v>52</v>
      </c>
      <c r="B22" s="121">
        <v>8045064</v>
      </c>
      <c r="C22" s="122">
        <v>46.6</v>
      </c>
    </row>
    <row r="23" spans="1:3" ht="33.75">
      <c r="A23" s="125" t="s">
        <v>90</v>
      </c>
      <c r="B23" s="126" t="s">
        <v>138</v>
      </c>
      <c r="C23" s="122">
        <v>8.6999999999999993</v>
      </c>
    </row>
    <row r="24" spans="1:3">
      <c r="A24" s="125" t="s">
        <v>60</v>
      </c>
      <c r="B24" s="121">
        <v>894284</v>
      </c>
      <c r="C24" s="122">
        <v>37.9</v>
      </c>
    </row>
    <row r="25" spans="1:3">
      <c r="A25" s="125" t="s">
        <v>78</v>
      </c>
      <c r="B25" s="121">
        <v>475154</v>
      </c>
      <c r="C25" s="122">
        <v>27</v>
      </c>
    </row>
    <row r="26" spans="1:3" ht="22.5">
      <c r="A26" s="125" t="s">
        <v>62</v>
      </c>
      <c r="B26" s="131" t="s">
        <v>138</v>
      </c>
      <c r="C26" s="132">
        <v>318.3</v>
      </c>
    </row>
    <row r="27" spans="1:3" ht="22.5">
      <c r="A27" s="125" t="s">
        <v>63</v>
      </c>
      <c r="B27" s="131" t="s">
        <v>138</v>
      </c>
      <c r="C27" s="132">
        <v>7.5</v>
      </c>
    </row>
    <row r="28" spans="1:3" ht="67.5">
      <c r="A28" s="125" t="s">
        <v>119</v>
      </c>
      <c r="B28" s="133">
        <v>4033187</v>
      </c>
      <c r="C28" s="132">
        <v>674.3</v>
      </c>
    </row>
    <row r="29" spans="1:3" ht="22.5">
      <c r="A29" s="125" t="s">
        <v>120</v>
      </c>
      <c r="B29" s="121">
        <v>6776872</v>
      </c>
      <c r="C29" s="122">
        <v>131.5</v>
      </c>
    </row>
    <row r="30" spans="1:3" ht="33.75">
      <c r="A30" s="125" t="s">
        <v>65</v>
      </c>
      <c r="B30" s="121">
        <v>6821661</v>
      </c>
      <c r="C30" s="122">
        <v>121.6</v>
      </c>
    </row>
    <row r="31" spans="1:3">
      <c r="A31" s="125" t="s">
        <v>66</v>
      </c>
      <c r="B31" s="121">
        <v>192970</v>
      </c>
      <c r="C31" s="122">
        <v>128.80000000000001</v>
      </c>
    </row>
    <row r="32" spans="1:3" ht="45">
      <c r="A32" s="125" t="s">
        <v>121</v>
      </c>
      <c r="B32" s="121">
        <v>19766406</v>
      </c>
      <c r="C32" s="122">
        <v>218.1</v>
      </c>
    </row>
    <row r="33" spans="1:3" ht="33.75">
      <c r="A33" s="125" t="s">
        <v>68</v>
      </c>
      <c r="B33" s="121">
        <v>14750</v>
      </c>
      <c r="C33" s="122">
        <v>116.6</v>
      </c>
    </row>
    <row r="34" spans="1:3">
      <c r="A34" s="125" t="s">
        <v>22</v>
      </c>
      <c r="B34" s="121">
        <v>412205</v>
      </c>
      <c r="C34" s="122">
        <v>87.8</v>
      </c>
    </row>
    <row r="35" spans="1:3" ht="22.5">
      <c r="A35" s="125" t="s">
        <v>122</v>
      </c>
      <c r="B35" s="121">
        <v>9975</v>
      </c>
      <c r="C35" s="122">
        <v>7.7</v>
      </c>
    </row>
    <row r="36" spans="1:3" ht="33.75">
      <c r="A36" s="125" t="s">
        <v>123</v>
      </c>
      <c r="B36" s="121">
        <v>275792</v>
      </c>
      <c r="C36" s="122">
        <v>23.4</v>
      </c>
    </row>
    <row r="37" spans="1:3" ht="22.5">
      <c r="A37" s="125" t="s">
        <v>124</v>
      </c>
      <c r="B37" s="121">
        <v>61905</v>
      </c>
      <c r="C37" s="122">
        <v>17.399999999999999</v>
      </c>
    </row>
    <row r="38" spans="1:3">
      <c r="A38" s="125" t="s">
        <v>69</v>
      </c>
      <c r="B38" s="133">
        <v>2103246</v>
      </c>
      <c r="C38" s="132">
        <v>578</v>
      </c>
    </row>
    <row r="39" spans="1:3">
      <c r="A39" s="125" t="s">
        <v>125</v>
      </c>
      <c r="B39" s="133">
        <v>23375</v>
      </c>
      <c r="C39" s="132">
        <v>4.5999999999999996</v>
      </c>
    </row>
    <row r="40" spans="1:3" ht="22.5">
      <c r="A40" s="125" t="s">
        <v>126</v>
      </c>
      <c r="B40" s="133">
        <v>58327</v>
      </c>
      <c r="C40" s="132">
        <v>29.7</v>
      </c>
    </row>
    <row r="41" spans="1:3" ht="22.5">
      <c r="A41" s="125" t="s">
        <v>127</v>
      </c>
      <c r="B41" s="133">
        <v>218824</v>
      </c>
      <c r="C41" s="132">
        <v>544.20000000000005</v>
      </c>
    </row>
    <row r="42" spans="1:3" ht="33.75">
      <c r="A42" s="134" t="s">
        <v>128</v>
      </c>
      <c r="B42" s="135">
        <v>10108065</v>
      </c>
      <c r="C42" s="136">
        <v>155.1</v>
      </c>
    </row>
  </sheetData>
  <mergeCells count="4">
    <mergeCell ref="A1:C1"/>
    <mergeCell ref="A4:A5"/>
    <mergeCell ref="B4:B5"/>
    <mergeCell ref="C4:C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37"/>
  <sheetViews>
    <sheetView tabSelected="1" workbookViewId="0">
      <selection activeCell="G11" sqref="G11"/>
    </sheetView>
  </sheetViews>
  <sheetFormatPr defaultRowHeight="12.75"/>
  <cols>
    <col min="1" max="1" width="22.28515625" customWidth="1"/>
    <col min="2" max="2" width="11" customWidth="1"/>
    <col min="3" max="3" width="20.140625" customWidth="1"/>
  </cols>
  <sheetData>
    <row r="1" spans="1:3">
      <c r="A1" s="143" t="s">
        <v>131</v>
      </c>
      <c r="B1" s="143"/>
      <c r="C1" s="143"/>
    </row>
    <row r="2" spans="1:3">
      <c r="A2" s="72"/>
      <c r="B2" s="72"/>
      <c r="C2" s="64"/>
    </row>
    <row r="3" spans="1:3" ht="56.25">
      <c r="A3" s="9"/>
      <c r="B3" s="9" t="s">
        <v>144</v>
      </c>
      <c r="C3" s="77" t="s">
        <v>142</v>
      </c>
    </row>
    <row r="4" spans="1:3">
      <c r="A4" s="146"/>
      <c r="B4" s="148" t="s">
        <v>145</v>
      </c>
      <c r="C4" s="149" t="s">
        <v>146</v>
      </c>
    </row>
    <row r="5" spans="1:3" ht="29.25" customHeight="1">
      <c r="A5" s="147"/>
      <c r="B5" s="148"/>
      <c r="C5" s="150"/>
    </row>
    <row r="6" spans="1:3" ht="33.75">
      <c r="A6" s="151" t="s">
        <v>150</v>
      </c>
      <c r="B6" s="152">
        <v>527738963</v>
      </c>
      <c r="C6" s="153">
        <v>118.7</v>
      </c>
    </row>
    <row r="7" spans="1:3">
      <c r="A7" s="154" t="s">
        <v>151</v>
      </c>
      <c r="B7" s="155" t="s">
        <v>148</v>
      </c>
      <c r="C7" s="155" t="s">
        <v>148</v>
      </c>
    </row>
    <row r="8" spans="1:3" ht="22.5">
      <c r="A8" s="156" t="s">
        <v>43</v>
      </c>
      <c r="B8" s="152">
        <v>62560</v>
      </c>
      <c r="C8" s="153">
        <v>13.9</v>
      </c>
    </row>
    <row r="9" spans="1:3" ht="22.5">
      <c r="A9" s="156" t="s">
        <v>115</v>
      </c>
      <c r="B9" s="152">
        <v>49127904</v>
      </c>
      <c r="C9" s="153">
        <v>172.6</v>
      </c>
    </row>
    <row r="10" spans="1:3" ht="56.25">
      <c r="A10" s="156" t="s">
        <v>116</v>
      </c>
      <c r="B10" s="152">
        <v>163265789</v>
      </c>
      <c r="C10" s="153">
        <v>103.6</v>
      </c>
    </row>
    <row r="11" spans="1:3" ht="33.75">
      <c r="A11" s="156" t="s">
        <v>73</v>
      </c>
      <c r="B11" s="152">
        <v>94426043</v>
      </c>
      <c r="C11" s="153">
        <v>114.7</v>
      </c>
    </row>
    <row r="12" spans="1:3" ht="22.5">
      <c r="A12" s="156" t="s">
        <v>46</v>
      </c>
      <c r="B12" s="152">
        <v>52755998</v>
      </c>
      <c r="C12" s="153">
        <v>140.19999999999999</v>
      </c>
    </row>
    <row r="13" spans="1:3" ht="22.5">
      <c r="A13" s="156" t="s">
        <v>47</v>
      </c>
      <c r="B13" s="152">
        <v>121458</v>
      </c>
      <c r="C13" s="153">
        <v>4</v>
      </c>
    </row>
    <row r="14" spans="1:3" ht="33.75">
      <c r="A14" s="156" t="s">
        <v>49</v>
      </c>
      <c r="B14" s="152">
        <v>24058476</v>
      </c>
      <c r="C14" s="153">
        <v>102.8</v>
      </c>
    </row>
    <row r="15" spans="1:3" ht="22.5">
      <c r="A15" s="156" t="s">
        <v>117</v>
      </c>
      <c r="B15" s="152">
        <v>12085483</v>
      </c>
      <c r="C15" s="153">
        <v>132.9</v>
      </c>
    </row>
    <row r="16" spans="1:3" ht="33.75">
      <c r="A16" s="156" t="s">
        <v>118</v>
      </c>
      <c r="B16" s="152">
        <v>15650062</v>
      </c>
      <c r="C16" s="153">
        <v>207.8</v>
      </c>
    </row>
    <row r="17" spans="1:3" ht="22.5">
      <c r="A17" s="156" t="s">
        <v>53</v>
      </c>
      <c r="B17" s="152">
        <v>7135034</v>
      </c>
      <c r="C17" s="153">
        <v>158.6</v>
      </c>
    </row>
    <row r="18" spans="1:3" ht="45">
      <c r="A18" s="156" t="s">
        <v>52</v>
      </c>
      <c r="B18" s="152">
        <v>11521297</v>
      </c>
      <c r="C18" s="153">
        <v>141</v>
      </c>
    </row>
    <row r="19" spans="1:3">
      <c r="A19" s="156" t="s">
        <v>60</v>
      </c>
      <c r="B19" s="152">
        <v>4421406</v>
      </c>
      <c r="C19" s="153">
        <v>486.6</v>
      </c>
    </row>
    <row r="20" spans="1:3">
      <c r="A20" s="156" t="s">
        <v>78</v>
      </c>
      <c r="B20" s="152">
        <v>10208660</v>
      </c>
      <c r="C20" s="153">
        <v>2114.6999999999998</v>
      </c>
    </row>
    <row r="21" spans="1:3" ht="22.5">
      <c r="A21" s="156" t="s">
        <v>62</v>
      </c>
      <c r="B21" s="152">
        <v>343902</v>
      </c>
      <c r="C21" s="153">
        <v>182</v>
      </c>
    </row>
    <row r="22" spans="1:3" ht="22.5">
      <c r="A22" s="156" t="s">
        <v>63</v>
      </c>
      <c r="B22" s="152">
        <v>7125</v>
      </c>
      <c r="C22" s="153">
        <v>144.5</v>
      </c>
    </row>
    <row r="23" spans="1:3" ht="67.5">
      <c r="A23" s="156" t="s">
        <v>119</v>
      </c>
      <c r="B23" s="152">
        <v>3938734</v>
      </c>
      <c r="C23" s="153">
        <v>96.1</v>
      </c>
    </row>
    <row r="24" spans="1:3" ht="22.5">
      <c r="A24" s="156" t="s">
        <v>120</v>
      </c>
      <c r="B24" s="152">
        <v>22229994</v>
      </c>
      <c r="C24" s="153">
        <v>322.89999999999998</v>
      </c>
    </row>
    <row r="25" spans="1:3" ht="33.75">
      <c r="A25" s="156" t="s">
        <v>65</v>
      </c>
      <c r="B25" s="152">
        <v>7411916</v>
      </c>
      <c r="C25" s="153">
        <v>106.9</v>
      </c>
    </row>
    <row r="26" spans="1:3">
      <c r="A26" s="156" t="s">
        <v>66</v>
      </c>
      <c r="B26" s="152">
        <v>121965</v>
      </c>
      <c r="C26" s="153">
        <v>62.2</v>
      </c>
    </row>
    <row r="27" spans="1:3" ht="45">
      <c r="A27" s="156" t="s">
        <v>121</v>
      </c>
      <c r="B27" s="152">
        <v>34079966</v>
      </c>
      <c r="C27" s="153">
        <v>169.7</v>
      </c>
    </row>
    <row r="28" spans="1:3" ht="22.5">
      <c r="A28" s="156" t="s">
        <v>68</v>
      </c>
      <c r="B28" s="152">
        <v>51799</v>
      </c>
      <c r="C28" s="153">
        <v>345.6</v>
      </c>
    </row>
    <row r="29" spans="1:3">
      <c r="A29" s="156" t="s">
        <v>22</v>
      </c>
      <c r="B29" s="152">
        <v>798496</v>
      </c>
      <c r="C29" s="153">
        <v>190.7</v>
      </c>
    </row>
    <row r="30" spans="1:3" ht="22.5">
      <c r="A30" s="156" t="s">
        <v>122</v>
      </c>
      <c r="B30" s="152">
        <v>1591990</v>
      </c>
      <c r="C30" s="153">
        <v>15708.5</v>
      </c>
    </row>
    <row r="31" spans="1:3" ht="33.75">
      <c r="A31" s="156" t="s">
        <v>123</v>
      </c>
      <c r="B31" s="152">
        <v>2339849</v>
      </c>
      <c r="C31" s="153">
        <v>835</v>
      </c>
    </row>
    <row r="32" spans="1:3" ht="22.5">
      <c r="A32" s="156" t="s">
        <v>124</v>
      </c>
      <c r="B32" s="152">
        <v>903376</v>
      </c>
      <c r="C32" s="153">
        <v>1436.3</v>
      </c>
    </row>
    <row r="33" spans="1:3">
      <c r="A33" s="156" t="s">
        <v>69</v>
      </c>
      <c r="B33" s="152">
        <v>3375523</v>
      </c>
      <c r="C33" s="153">
        <v>158</v>
      </c>
    </row>
    <row r="34" spans="1:3">
      <c r="A34" s="156" t="s">
        <v>125</v>
      </c>
      <c r="B34" s="152">
        <v>387519</v>
      </c>
      <c r="C34" s="153">
        <v>1631.7</v>
      </c>
    </row>
    <row r="35" spans="1:3">
      <c r="A35" s="156" t="s">
        <v>126</v>
      </c>
      <c r="B35" s="152">
        <v>54025</v>
      </c>
      <c r="C35" s="153">
        <v>91.2</v>
      </c>
    </row>
    <row r="36" spans="1:3" ht="22.5">
      <c r="A36" s="156" t="s">
        <v>127</v>
      </c>
      <c r="B36" s="152">
        <v>113723</v>
      </c>
      <c r="C36" s="153">
        <v>51.2</v>
      </c>
    </row>
    <row r="37" spans="1:3" ht="33.75">
      <c r="A37" s="157" t="s">
        <v>128</v>
      </c>
      <c r="B37" s="158">
        <v>5148891</v>
      </c>
      <c r="C37" s="159">
        <v>50.1</v>
      </c>
    </row>
  </sheetData>
  <mergeCells count="4">
    <mergeCell ref="A1:C1"/>
    <mergeCell ref="A4:A5"/>
    <mergeCell ref="B4:B5"/>
    <mergeCell ref="C4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workbookViewId="0">
      <selection activeCell="A4" sqref="A4:A28"/>
    </sheetView>
  </sheetViews>
  <sheetFormatPr defaultRowHeight="12.75"/>
  <cols>
    <col min="1" max="1" width="31.42578125" style="36" customWidth="1"/>
    <col min="2" max="2" width="12.42578125" style="19" customWidth="1"/>
    <col min="3" max="3" width="12.7109375" style="20" customWidth="1"/>
    <col min="4" max="4" width="12.7109375" style="19" customWidth="1"/>
    <col min="5" max="5" width="12.7109375" style="20" customWidth="1"/>
    <col min="6" max="6" width="13.140625" style="19" customWidth="1"/>
    <col min="7" max="7" width="13.42578125" style="20" customWidth="1"/>
    <col min="8" max="8" width="13.140625" style="13" customWidth="1"/>
    <col min="9" max="9" width="13.28515625" style="21" customWidth="1"/>
    <col min="10" max="16384" width="9.140625" style="13"/>
  </cols>
  <sheetData>
    <row r="1" spans="1:9">
      <c r="A1" s="140" t="s">
        <v>132</v>
      </c>
      <c r="B1" s="140"/>
      <c r="C1" s="140"/>
      <c r="D1" s="140"/>
      <c r="E1" s="140"/>
      <c r="F1" s="140"/>
      <c r="G1" s="140"/>
      <c r="H1" s="140"/>
      <c r="I1" s="140"/>
    </row>
    <row r="2" spans="1:9" s="4" customFormat="1" ht="14.25" customHeight="1">
      <c r="A2" s="28"/>
      <c r="B2" s="5"/>
      <c r="C2" s="6"/>
      <c r="D2" s="138"/>
      <c r="E2" s="138"/>
      <c r="F2" s="138"/>
      <c r="G2" s="7"/>
      <c r="I2" s="27" t="s">
        <v>29</v>
      </c>
    </row>
    <row r="3" spans="1:9" s="11" customFormat="1" ht="51" customHeight="1">
      <c r="A3" s="29"/>
      <c r="B3" s="10" t="s">
        <v>34</v>
      </c>
      <c r="C3" s="22" t="s">
        <v>2</v>
      </c>
      <c r="D3" s="10" t="s">
        <v>35</v>
      </c>
      <c r="E3" s="22" t="s">
        <v>2</v>
      </c>
      <c r="F3" s="10" t="s">
        <v>36</v>
      </c>
      <c r="G3" s="22" t="s">
        <v>2</v>
      </c>
      <c r="H3" s="23" t="s">
        <v>37</v>
      </c>
      <c r="I3" s="24" t="s">
        <v>2</v>
      </c>
    </row>
    <row r="4" spans="1:9" ht="36" customHeight="1">
      <c r="A4" s="12" t="s">
        <v>136</v>
      </c>
      <c r="B4" s="88">
        <v>13097</v>
      </c>
      <c r="C4" s="89">
        <v>100</v>
      </c>
      <c r="D4" s="88">
        <v>16929</v>
      </c>
      <c r="E4" s="89">
        <v>100</v>
      </c>
      <c r="F4" s="88">
        <v>27970</v>
      </c>
      <c r="G4" s="89">
        <v>100</v>
      </c>
      <c r="H4" s="88">
        <v>52212.866999999998</v>
      </c>
      <c r="I4" s="89">
        <v>100</v>
      </c>
    </row>
    <row r="5" spans="1:9" ht="24">
      <c r="A5" s="30" t="s">
        <v>6</v>
      </c>
      <c r="B5" s="88">
        <v>1683.8989999999999</v>
      </c>
      <c r="C5" s="90">
        <v>12.857135221806521</v>
      </c>
      <c r="D5" s="88">
        <v>1500.3219999999999</v>
      </c>
      <c r="E5" s="90">
        <v>8.8624372378758345</v>
      </c>
      <c r="F5" s="88">
        <v>3223.6329999999998</v>
      </c>
      <c r="G5" s="90">
        <v>11.525323560958169</v>
      </c>
      <c r="H5" s="88">
        <v>6952.9530000000004</v>
      </c>
      <c r="I5" s="90">
        <v>13.316516959377934</v>
      </c>
    </row>
    <row r="6" spans="1:9" ht="24">
      <c r="A6" s="87" t="s">
        <v>6</v>
      </c>
      <c r="B6" s="91">
        <v>1683.8989999999999</v>
      </c>
      <c r="C6" s="92">
        <v>12.857135221806521</v>
      </c>
      <c r="D6" s="91">
        <v>1500.3219999999999</v>
      </c>
      <c r="E6" s="92">
        <v>8.8624372378758345</v>
      </c>
      <c r="F6" s="91">
        <v>3223.6329999999998</v>
      </c>
      <c r="G6" s="92">
        <v>11.525323560958169</v>
      </c>
      <c r="H6" s="91">
        <v>6952.9530000000004</v>
      </c>
      <c r="I6" s="92">
        <v>13.316516959377934</v>
      </c>
    </row>
    <row r="7" spans="1:9" ht="24">
      <c r="A7" s="30" t="s">
        <v>7</v>
      </c>
      <c r="B7" s="88">
        <v>10064.620999999999</v>
      </c>
      <c r="C7" s="90">
        <v>76.846766435061454</v>
      </c>
      <c r="D7" s="88">
        <v>13456.409</v>
      </c>
      <c r="E7" s="90">
        <v>79.487323527674405</v>
      </c>
      <c r="F7" s="88">
        <v>20121.491000000002</v>
      </c>
      <c r="G7" s="90">
        <v>71.939545942080812</v>
      </c>
      <c r="H7" s="88">
        <v>37741.230000000003</v>
      </c>
      <c r="I7" s="90">
        <v>72.283205332005437</v>
      </c>
    </row>
    <row r="8" spans="1:9" ht="36">
      <c r="A8" s="87" t="s">
        <v>8</v>
      </c>
      <c r="B8" s="91">
        <v>1584.3630000000001</v>
      </c>
      <c r="C8" s="92">
        <v>12.097144384210125</v>
      </c>
      <c r="D8" s="91">
        <v>2433.732</v>
      </c>
      <c r="E8" s="92">
        <v>14.376111997164628</v>
      </c>
      <c r="F8" s="91">
        <v>5398.84</v>
      </c>
      <c r="G8" s="92">
        <v>19.302252413299964</v>
      </c>
      <c r="H8" s="91">
        <v>9327.0290000000005</v>
      </c>
      <c r="I8" s="92">
        <v>17.863422902342329</v>
      </c>
    </row>
    <row r="9" spans="1:9" ht="36">
      <c r="A9" s="87" t="s">
        <v>9</v>
      </c>
      <c r="B9" s="91">
        <v>393.12400000000002</v>
      </c>
      <c r="C9" s="92">
        <v>3.0016339619760255</v>
      </c>
      <c r="D9" s="91">
        <v>15.004</v>
      </c>
      <c r="E9" s="92">
        <v>8.8628979857050025E-2</v>
      </c>
      <c r="F9" s="91">
        <v>195.732</v>
      </c>
      <c r="G9" s="92">
        <v>0.69979263496603494</v>
      </c>
      <c r="H9" s="91">
        <v>1248.925</v>
      </c>
      <c r="I9" s="92">
        <v>2.3919809242908854</v>
      </c>
    </row>
    <row r="10" spans="1:9" ht="36">
      <c r="A10" s="32" t="s">
        <v>10</v>
      </c>
      <c r="B10" s="91">
        <v>4938.2780000000002</v>
      </c>
      <c r="C10" s="92">
        <v>37.705413453462626</v>
      </c>
      <c r="D10" s="91">
        <v>6546.0680000000002</v>
      </c>
      <c r="E10" s="92">
        <v>38.667777187075437</v>
      </c>
      <c r="F10" s="91">
        <v>8187.5249999999996</v>
      </c>
      <c r="G10" s="92">
        <v>29.272524132999639</v>
      </c>
      <c r="H10" s="91">
        <v>11787.486999999999</v>
      </c>
      <c r="I10" s="92">
        <v>22.575770402007162</v>
      </c>
    </row>
    <row r="11" spans="1:9" ht="36">
      <c r="A11" s="33" t="s">
        <v>11</v>
      </c>
      <c r="B11" s="91">
        <v>84.057000000000002</v>
      </c>
      <c r="C11" s="92">
        <v>0.64180346644269681</v>
      </c>
      <c r="D11" s="91">
        <v>152.803</v>
      </c>
      <c r="E11" s="92">
        <v>0.90261090436529035</v>
      </c>
      <c r="F11" s="91">
        <v>502.38099999999997</v>
      </c>
      <c r="G11" s="92">
        <v>1.7961422953164103</v>
      </c>
      <c r="H11" s="91">
        <v>9415.5220000000008</v>
      </c>
      <c r="I11" s="92">
        <v>18.032907513454504</v>
      </c>
    </row>
    <row r="12" spans="1:9" ht="48.75" customHeight="1">
      <c r="A12" s="33" t="s">
        <v>12</v>
      </c>
      <c r="B12" s="91">
        <v>1391.09</v>
      </c>
      <c r="C12" s="92">
        <v>10.621440024433076</v>
      </c>
      <c r="D12" s="91">
        <v>2966.2750000000001</v>
      </c>
      <c r="E12" s="92">
        <v>17.521855986768266</v>
      </c>
      <c r="F12" s="91">
        <v>4093.9160000000002</v>
      </c>
      <c r="G12" s="92">
        <v>14.63681086878799</v>
      </c>
      <c r="H12" s="91">
        <v>4865.92</v>
      </c>
      <c r="I12" s="92">
        <v>9.3193649091222497</v>
      </c>
    </row>
    <row r="13" spans="1:9" ht="24">
      <c r="A13" s="32" t="s">
        <v>13</v>
      </c>
      <c r="B13" s="91">
        <v>1673.7090000000001</v>
      </c>
      <c r="C13" s="92">
        <v>12.779331144536918</v>
      </c>
      <c r="D13" s="91">
        <v>1305.83</v>
      </c>
      <c r="E13" s="92">
        <v>7.713568432866678</v>
      </c>
      <c r="F13" s="91">
        <v>1742.8209999999999</v>
      </c>
      <c r="G13" s="92">
        <v>6.2310368251698245</v>
      </c>
      <c r="H13" s="91">
        <v>710.95500000000004</v>
      </c>
      <c r="I13" s="92">
        <v>1.3616436519640702</v>
      </c>
    </row>
    <row r="14" spans="1:9" ht="48.75" customHeight="1">
      <c r="A14" s="87" t="s">
        <v>14</v>
      </c>
      <c r="B14" s="93" t="s">
        <v>135</v>
      </c>
      <c r="C14" s="93" t="s">
        <v>135</v>
      </c>
      <c r="D14" s="91">
        <v>36.697000000000003</v>
      </c>
      <c r="E14" s="92">
        <v>0.21677003957705715</v>
      </c>
      <c r="F14" s="93" t="s">
        <v>135</v>
      </c>
      <c r="G14" s="93" t="s">
        <v>135</v>
      </c>
      <c r="H14" s="91">
        <v>385.392</v>
      </c>
      <c r="I14" s="92">
        <v>0.73811502882423907</v>
      </c>
    </row>
    <row r="15" spans="1:9" ht="24">
      <c r="A15" s="30" t="s">
        <v>15</v>
      </c>
      <c r="B15" s="88">
        <v>1348.7070000000001</v>
      </c>
      <c r="C15" s="90">
        <v>10.297831564480415</v>
      </c>
      <c r="D15" s="88">
        <v>1972.4159999999999</v>
      </c>
      <c r="E15" s="90">
        <v>11.651107566897039</v>
      </c>
      <c r="F15" s="88">
        <v>4624.6679999999997</v>
      </c>
      <c r="G15" s="90">
        <v>16.534386843046121</v>
      </c>
      <c r="H15" s="88">
        <v>7518.6840000000002</v>
      </c>
      <c r="I15" s="90">
        <v>14.400022982782065</v>
      </c>
    </row>
    <row r="16" spans="1:9" ht="36">
      <c r="A16" s="87" t="s">
        <v>16</v>
      </c>
      <c r="B16" s="91"/>
      <c r="C16" s="92">
        <v>0</v>
      </c>
      <c r="D16" s="91"/>
      <c r="E16" s="92">
        <v>0</v>
      </c>
      <c r="F16" s="91">
        <v>11.885</v>
      </c>
      <c r="G16" s="92">
        <v>4.249195566678584E-2</v>
      </c>
      <c r="H16" s="91">
        <v>21.283000000000001</v>
      </c>
      <c r="I16" s="92">
        <v>4.0761879225480246E-2</v>
      </c>
    </row>
    <row r="17" spans="1:9" ht="24">
      <c r="A17" s="87" t="s">
        <v>17</v>
      </c>
      <c r="B17" s="91">
        <v>163.22</v>
      </c>
      <c r="C17" s="92">
        <v>1.2462395968542415</v>
      </c>
      <c r="D17" s="91">
        <v>637.22199999999998</v>
      </c>
      <c r="E17" s="92">
        <v>3.7640852974186303</v>
      </c>
      <c r="F17" s="91">
        <v>1036.424</v>
      </c>
      <c r="G17" s="92">
        <v>3.7054844476224527</v>
      </c>
      <c r="H17" s="91">
        <v>623.94500000000005</v>
      </c>
      <c r="I17" s="92">
        <v>1.1949993296688566</v>
      </c>
    </row>
    <row r="18" spans="1:9">
      <c r="A18" s="87" t="s">
        <v>18</v>
      </c>
      <c r="B18" s="16"/>
      <c r="C18" s="92">
        <v>0</v>
      </c>
      <c r="D18" s="16"/>
      <c r="E18" s="92">
        <v>0</v>
      </c>
      <c r="F18" s="16"/>
      <c r="G18" s="92">
        <v>0</v>
      </c>
      <c r="H18" s="16" t="s">
        <v>135</v>
      </c>
      <c r="I18" s="92" t="s">
        <v>135</v>
      </c>
    </row>
    <row r="19" spans="1:9">
      <c r="A19" s="33" t="s">
        <v>19</v>
      </c>
      <c r="B19" s="91">
        <v>43.866999999999997</v>
      </c>
      <c r="C19" s="92">
        <v>0.33493929907612424</v>
      </c>
      <c r="D19" s="91">
        <v>45.581000000000003</v>
      </c>
      <c r="E19" s="92">
        <v>0.26924803591470259</v>
      </c>
      <c r="F19" s="91">
        <v>707.12300000000005</v>
      </c>
      <c r="G19" s="92">
        <v>2.5281480157311407</v>
      </c>
      <c r="H19" s="91">
        <v>1593.9190000000001</v>
      </c>
      <c r="I19" s="92">
        <v>3.0527244172907131</v>
      </c>
    </row>
    <row r="20" spans="1:9" ht="36">
      <c r="A20" s="87" t="s">
        <v>20</v>
      </c>
      <c r="B20" s="91">
        <v>92.605999999999995</v>
      </c>
      <c r="C20" s="92">
        <v>0.70707795678399632</v>
      </c>
      <c r="D20" s="91">
        <v>164.864</v>
      </c>
      <c r="E20" s="92">
        <v>0.97385551420639138</v>
      </c>
      <c r="F20" s="91">
        <v>431.48</v>
      </c>
      <c r="G20" s="92">
        <v>1.542652842331069</v>
      </c>
      <c r="H20" s="91">
        <v>736.71199999999999</v>
      </c>
      <c r="I20" s="92">
        <v>1.4109742784364048</v>
      </c>
    </row>
    <row r="21" spans="1:9" ht="24">
      <c r="A21" s="87" t="s">
        <v>21</v>
      </c>
      <c r="B21" s="91">
        <v>200.82</v>
      </c>
      <c r="C21" s="92">
        <v>1.5333282431091089</v>
      </c>
      <c r="D21" s="91">
        <v>381.57900000000001</v>
      </c>
      <c r="E21" s="92">
        <v>2.2539961013645224</v>
      </c>
      <c r="F21" s="91">
        <v>692.05799999999999</v>
      </c>
      <c r="G21" s="92">
        <v>2.4742867357883447</v>
      </c>
      <c r="H21" s="91">
        <v>486.327</v>
      </c>
      <c r="I21" s="92">
        <v>0.93142895447493912</v>
      </c>
    </row>
    <row r="22" spans="1:9">
      <c r="A22" s="87" t="s">
        <v>22</v>
      </c>
      <c r="B22" s="16">
        <v>55.377000000000002</v>
      </c>
      <c r="C22" s="92">
        <v>0.42282202030999472</v>
      </c>
      <c r="D22" s="16">
        <v>14.987</v>
      </c>
      <c r="E22" s="92">
        <v>8.8528560458385017E-2</v>
      </c>
      <c r="F22" s="16">
        <v>63.685000000000002</v>
      </c>
      <c r="G22" s="92">
        <v>0.22769038255273508</v>
      </c>
      <c r="H22" s="16">
        <v>156</v>
      </c>
      <c r="I22" s="92">
        <v>0.29877616685499775</v>
      </c>
    </row>
    <row r="23" spans="1:9" ht="24">
      <c r="A23" s="87" t="s">
        <v>23</v>
      </c>
      <c r="B23" s="16">
        <v>30.431999999999999</v>
      </c>
      <c r="C23" s="92">
        <v>0.23235855539436509</v>
      </c>
      <c r="D23" s="16">
        <v>26.939</v>
      </c>
      <c r="E23" s="92">
        <v>0.15912930474333983</v>
      </c>
      <c r="F23" s="16">
        <v>259.76799999999997</v>
      </c>
      <c r="G23" s="92">
        <v>0.92873793350017864</v>
      </c>
      <c r="H23" s="16">
        <v>87</v>
      </c>
      <c r="I23" s="92">
        <v>0.16662516997682569</v>
      </c>
    </row>
    <row r="24" spans="1:9" ht="24">
      <c r="A24" s="87" t="s">
        <v>24</v>
      </c>
      <c r="B24" s="91">
        <v>50.679000000000002</v>
      </c>
      <c r="C24" s="92">
        <v>0.38695121020080936</v>
      </c>
      <c r="D24" s="91">
        <v>57.804000000000002</v>
      </c>
      <c r="E24" s="92">
        <v>0.34144958355484673</v>
      </c>
      <c r="F24" s="91">
        <v>127.404</v>
      </c>
      <c r="G24" s="92">
        <v>0.45550232391848405</v>
      </c>
      <c r="H24" s="91">
        <v>168.32599999999999</v>
      </c>
      <c r="I24" s="92">
        <v>0.32238331450022023</v>
      </c>
    </row>
    <row r="25" spans="1:9">
      <c r="A25" s="87" t="s">
        <v>25</v>
      </c>
      <c r="B25" s="91">
        <v>62.491</v>
      </c>
      <c r="C25" s="92">
        <v>0.47713980300832254</v>
      </c>
      <c r="D25" s="91">
        <v>25.22</v>
      </c>
      <c r="E25" s="92">
        <v>0.14897513143127178</v>
      </c>
      <c r="F25" s="91">
        <v>89.316999999999993</v>
      </c>
      <c r="G25" s="92">
        <v>0.31933142652842328</v>
      </c>
      <c r="H25" s="91">
        <v>72.754000000000005</v>
      </c>
      <c r="I25" s="92">
        <v>0.13934077720108021</v>
      </c>
    </row>
    <row r="26" spans="1:9" ht="24">
      <c r="A26" s="87" t="s">
        <v>26</v>
      </c>
      <c r="B26" s="91">
        <v>50.048000000000002</v>
      </c>
      <c r="C26" s="92">
        <v>0.38213331297243647</v>
      </c>
      <c r="D26" s="91">
        <v>32.398000000000003</v>
      </c>
      <c r="E26" s="92">
        <v>0.19137574576171068</v>
      </c>
      <c r="F26" s="91">
        <v>83.233999999999995</v>
      </c>
      <c r="G26" s="92">
        <v>0.29758312477654625</v>
      </c>
      <c r="H26" s="91">
        <v>62.328000000000003</v>
      </c>
      <c r="I26" s="92">
        <v>0.11937257004960451</v>
      </c>
    </row>
    <row r="27" spans="1:9" ht="24">
      <c r="A27" s="87" t="s">
        <v>27</v>
      </c>
      <c r="B27" s="91">
        <v>93.197999999999993</v>
      </c>
      <c r="C27" s="92">
        <v>0.71159807589524315</v>
      </c>
      <c r="D27" s="91">
        <v>45.957999999999998</v>
      </c>
      <c r="E27" s="92">
        <v>0.27147498375568546</v>
      </c>
      <c r="F27" s="91">
        <v>107.218</v>
      </c>
      <c r="G27" s="92">
        <v>0.38333214158026457</v>
      </c>
      <c r="H27" s="91">
        <v>98.600999999999999</v>
      </c>
      <c r="I27" s="92">
        <v>0.18884377453890794</v>
      </c>
    </row>
    <row r="28" spans="1:9" ht="36" customHeight="1">
      <c r="A28" s="34" t="s">
        <v>28</v>
      </c>
      <c r="B28" s="94">
        <v>505.96899999999999</v>
      </c>
      <c r="C28" s="95">
        <v>3.8632434908757727</v>
      </c>
      <c r="D28" s="94">
        <v>539.86400000000003</v>
      </c>
      <c r="E28" s="95">
        <v>3.188989308287554</v>
      </c>
      <c r="F28" s="94">
        <v>1015.072</v>
      </c>
      <c r="G28" s="95">
        <v>3.6291455130496959</v>
      </c>
      <c r="H28" s="94">
        <v>3411.5439999999999</v>
      </c>
      <c r="I28" s="95">
        <v>6.5338976883151698</v>
      </c>
    </row>
    <row r="29" spans="1:9">
      <c r="A29" s="31"/>
      <c r="B29" s="15"/>
      <c r="C29" s="16"/>
      <c r="D29" s="15"/>
      <c r="E29" s="16"/>
      <c r="F29" s="15"/>
      <c r="G29" s="16"/>
      <c r="H29" s="17"/>
      <c r="I29" s="16"/>
    </row>
    <row r="30" spans="1:9" ht="15" customHeight="1">
      <c r="A30" s="139"/>
      <c r="B30" s="139"/>
      <c r="C30" s="139"/>
      <c r="D30" s="139"/>
      <c r="E30" s="139"/>
      <c r="F30" s="139"/>
      <c r="G30" s="139"/>
      <c r="H30" s="17"/>
      <c r="I30" s="16"/>
    </row>
    <row r="31" spans="1:9">
      <c r="A31" s="31"/>
      <c r="B31" s="15"/>
      <c r="C31" s="16"/>
      <c r="D31" s="15"/>
      <c r="E31" s="16"/>
      <c r="F31" s="15"/>
      <c r="G31" s="16"/>
      <c r="H31" s="17"/>
      <c r="I31" s="16"/>
    </row>
    <row r="32" spans="1:9">
      <c r="A32" s="31"/>
      <c r="B32" s="15"/>
      <c r="C32" s="16"/>
      <c r="D32" s="15"/>
      <c r="E32" s="16"/>
      <c r="F32" s="15"/>
      <c r="G32" s="16"/>
      <c r="H32" s="17"/>
      <c r="I32" s="16"/>
    </row>
    <row r="33" spans="1:9">
      <c r="A33" s="31"/>
      <c r="B33" s="15"/>
      <c r="C33" s="16"/>
      <c r="D33" s="15"/>
      <c r="E33" s="16"/>
      <c r="F33" s="15"/>
      <c r="G33" s="16"/>
      <c r="H33" s="17"/>
      <c r="I33" s="16"/>
    </row>
    <row r="34" spans="1:9">
      <c r="A34" s="31"/>
      <c r="B34" s="15"/>
      <c r="C34" s="16"/>
      <c r="D34" s="15"/>
      <c r="E34" s="16"/>
      <c r="F34" s="15"/>
      <c r="G34" s="16"/>
      <c r="H34" s="17"/>
      <c r="I34" s="16"/>
    </row>
    <row r="35" spans="1:9">
      <c r="A35" s="31"/>
      <c r="B35" s="15"/>
      <c r="C35" s="16"/>
      <c r="D35" s="15"/>
      <c r="E35" s="16"/>
      <c r="F35" s="15"/>
      <c r="G35" s="16"/>
      <c r="H35" s="17"/>
      <c r="I35" s="16"/>
    </row>
    <row r="36" spans="1:9">
      <c r="A36" s="31"/>
      <c r="B36" s="15"/>
      <c r="C36" s="16"/>
      <c r="D36" s="15"/>
      <c r="E36" s="16"/>
      <c r="F36" s="15"/>
      <c r="G36" s="16"/>
      <c r="H36" s="17"/>
      <c r="I36" s="16"/>
    </row>
    <row r="37" spans="1:9">
      <c r="A37" s="31"/>
      <c r="B37" s="15"/>
      <c r="C37" s="16"/>
      <c r="D37" s="15"/>
      <c r="E37" s="16"/>
      <c r="F37" s="15"/>
      <c r="G37" s="16"/>
      <c r="H37" s="17"/>
      <c r="I37" s="16"/>
    </row>
    <row r="38" spans="1:9">
      <c r="A38" s="31"/>
      <c r="B38" s="15"/>
      <c r="C38" s="16"/>
      <c r="D38" s="15"/>
      <c r="E38" s="16"/>
      <c r="F38" s="15"/>
      <c r="G38" s="16"/>
      <c r="H38" s="17"/>
      <c r="I38" s="16"/>
    </row>
    <row r="39" spans="1:9">
      <c r="A39" s="31"/>
      <c r="B39" s="15"/>
      <c r="C39" s="16"/>
      <c r="D39" s="15"/>
      <c r="E39" s="16"/>
      <c r="F39" s="15"/>
      <c r="G39" s="16"/>
      <c r="H39" s="17"/>
      <c r="I39" s="16"/>
    </row>
    <row r="40" spans="1:9">
      <c r="A40" s="31"/>
      <c r="B40" s="15"/>
      <c r="C40" s="16"/>
      <c r="D40" s="15"/>
      <c r="E40" s="16"/>
      <c r="F40" s="15"/>
      <c r="G40" s="16"/>
      <c r="H40" s="17"/>
      <c r="I40" s="16"/>
    </row>
    <row r="41" spans="1:9">
      <c r="A41" s="31"/>
      <c r="B41" s="15"/>
      <c r="C41" s="16"/>
      <c r="D41" s="15"/>
      <c r="E41" s="16"/>
      <c r="F41" s="15"/>
      <c r="G41" s="16"/>
      <c r="H41" s="17"/>
      <c r="I41" s="16"/>
    </row>
    <row r="42" spans="1:9">
      <c r="A42" s="31"/>
      <c r="B42" s="15"/>
      <c r="C42" s="16"/>
      <c r="D42" s="15"/>
      <c r="E42" s="16"/>
      <c r="F42" s="15"/>
      <c r="G42" s="16"/>
      <c r="H42" s="17"/>
      <c r="I42" s="16"/>
    </row>
    <row r="43" spans="1:9">
      <c r="A43" s="31"/>
      <c r="B43" s="15"/>
      <c r="C43" s="16"/>
      <c r="D43" s="15"/>
      <c r="E43" s="16"/>
      <c r="F43" s="15"/>
      <c r="G43" s="16"/>
      <c r="H43" s="17"/>
      <c r="I43" s="16"/>
    </row>
    <row r="44" spans="1:9">
      <c r="A44" s="31"/>
      <c r="B44" s="15"/>
      <c r="C44" s="16"/>
      <c r="D44" s="15"/>
      <c r="E44" s="16"/>
      <c r="F44" s="15"/>
      <c r="G44" s="16"/>
      <c r="H44" s="17"/>
      <c r="I44" s="16"/>
    </row>
    <row r="45" spans="1:9">
      <c r="A45" s="31"/>
      <c r="B45" s="15"/>
      <c r="C45" s="16"/>
      <c r="D45" s="15"/>
      <c r="E45" s="16"/>
      <c r="F45" s="15"/>
      <c r="G45" s="16"/>
      <c r="H45" s="17"/>
      <c r="I45" s="16"/>
    </row>
    <row r="46" spans="1:9">
      <c r="A46" s="35"/>
      <c r="B46" s="13"/>
      <c r="C46" s="13"/>
      <c r="D46" s="13"/>
      <c r="E46" s="13"/>
      <c r="F46" s="13"/>
      <c r="G46" s="13"/>
      <c r="I46" s="13"/>
    </row>
    <row r="47" spans="1:9">
      <c r="A47" s="35"/>
      <c r="B47" s="13"/>
      <c r="C47" s="13"/>
      <c r="D47" s="13"/>
      <c r="E47" s="13"/>
      <c r="F47" s="13"/>
      <c r="G47" s="13"/>
      <c r="I47" s="13"/>
    </row>
    <row r="48" spans="1:9">
      <c r="A48" s="35"/>
      <c r="B48" s="13"/>
      <c r="C48" s="13"/>
      <c r="D48" s="13"/>
      <c r="E48" s="13"/>
      <c r="F48" s="13"/>
      <c r="G48" s="13"/>
      <c r="I48" s="13"/>
    </row>
    <row r="49" spans="1:9">
      <c r="A49" s="35"/>
      <c r="B49" s="13"/>
      <c r="C49" s="13"/>
      <c r="D49" s="13"/>
      <c r="E49" s="13"/>
      <c r="F49" s="13"/>
      <c r="G49" s="13"/>
      <c r="I49" s="13"/>
    </row>
    <row r="50" spans="1:9">
      <c r="A50" s="35"/>
      <c r="B50" s="13"/>
      <c r="C50" s="13"/>
      <c r="D50" s="13"/>
      <c r="E50" s="13"/>
      <c r="F50" s="13"/>
      <c r="G50" s="13"/>
      <c r="I50" s="13"/>
    </row>
    <row r="51" spans="1:9">
      <c r="A51" s="35"/>
      <c r="B51" s="13"/>
      <c r="C51" s="13"/>
      <c r="D51" s="13"/>
      <c r="E51" s="13"/>
      <c r="F51" s="13"/>
      <c r="G51" s="13"/>
      <c r="I51" s="13"/>
    </row>
    <row r="52" spans="1:9">
      <c r="A52" s="35"/>
      <c r="B52" s="13"/>
      <c r="C52" s="13"/>
      <c r="D52" s="13"/>
      <c r="E52" s="13"/>
      <c r="F52" s="13"/>
      <c r="G52" s="13"/>
      <c r="I52" s="13"/>
    </row>
    <row r="53" spans="1:9">
      <c r="A53" s="35"/>
      <c r="B53" s="13"/>
      <c r="C53" s="13"/>
      <c r="D53" s="13"/>
      <c r="E53" s="13"/>
      <c r="F53" s="13"/>
      <c r="G53" s="13"/>
      <c r="I53" s="13"/>
    </row>
    <row r="54" spans="1:9">
      <c r="A54" s="35"/>
      <c r="B54" s="13"/>
      <c r="C54" s="13"/>
      <c r="D54" s="13"/>
      <c r="E54" s="13"/>
      <c r="F54" s="13"/>
      <c r="G54" s="13"/>
      <c r="I54" s="13"/>
    </row>
  </sheetData>
  <mergeCells count="3">
    <mergeCell ref="D2:F2"/>
    <mergeCell ref="A30:G30"/>
    <mergeCell ref="A1:I1"/>
  </mergeCells>
  <pageMargins left="0.19685039370078741" right="0.19685039370078741" top="0.59055118110236227" bottom="0.59055118110236227" header="0.51181102362204722" footer="0.51181102362204722"/>
  <pageSetup paperSize="9" firstPageNumber="31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54"/>
  <sheetViews>
    <sheetView workbookViewId="0">
      <selection activeCell="A4" sqref="A4:A28"/>
    </sheetView>
  </sheetViews>
  <sheetFormatPr defaultRowHeight="12.75"/>
  <cols>
    <col min="1" max="1" width="31.42578125" style="36" customWidth="1"/>
    <col min="2" max="2" width="12.42578125" style="19" customWidth="1"/>
    <col min="3" max="3" width="12.7109375" style="20" customWidth="1"/>
    <col min="4" max="4" width="12.7109375" style="19" customWidth="1"/>
    <col min="5" max="5" width="12.7109375" style="20" customWidth="1"/>
    <col min="6" max="6" width="13.140625" style="19" customWidth="1"/>
    <col min="7" max="7" width="13.42578125" style="20" customWidth="1"/>
    <col min="8" max="8" width="12.28515625" style="13" customWidth="1"/>
    <col min="9" max="9" width="13.28515625" style="21" customWidth="1"/>
    <col min="10" max="16384" width="9.140625" style="13"/>
  </cols>
  <sheetData>
    <row r="1" spans="1:9">
      <c r="A1" s="140" t="s">
        <v>132</v>
      </c>
      <c r="B1" s="140"/>
      <c r="C1" s="140"/>
      <c r="D1" s="140"/>
      <c r="E1" s="140"/>
      <c r="F1" s="140"/>
      <c r="G1" s="140"/>
      <c r="H1" s="140"/>
      <c r="I1" s="140"/>
    </row>
    <row r="2" spans="1:9" s="4" customFormat="1" ht="10.5" customHeight="1">
      <c r="A2" s="28"/>
      <c r="B2" s="5"/>
      <c r="C2" s="6"/>
      <c r="D2" s="138"/>
      <c r="E2" s="138"/>
      <c r="F2" s="138"/>
      <c r="G2" s="7"/>
      <c r="I2" s="27" t="s">
        <v>29</v>
      </c>
    </row>
    <row r="3" spans="1:9" s="11" customFormat="1" ht="51" customHeight="1">
      <c r="A3" s="29"/>
      <c r="B3" s="10" t="s">
        <v>1</v>
      </c>
      <c r="C3" s="22" t="s">
        <v>2</v>
      </c>
      <c r="D3" s="10" t="s">
        <v>3</v>
      </c>
      <c r="E3" s="22" t="s">
        <v>2</v>
      </c>
      <c r="F3" s="10" t="s">
        <v>4</v>
      </c>
      <c r="G3" s="22" t="s">
        <v>2</v>
      </c>
      <c r="H3" s="23" t="s">
        <v>5</v>
      </c>
      <c r="I3" s="24" t="s">
        <v>2</v>
      </c>
    </row>
    <row r="4" spans="1:9" ht="35.25" customHeight="1">
      <c r="A4" s="12" t="s">
        <v>136</v>
      </c>
      <c r="B4" s="44">
        <v>70262</v>
      </c>
      <c r="C4" s="45">
        <v>100</v>
      </c>
      <c r="D4" s="44">
        <v>75381</v>
      </c>
      <c r="E4" s="45">
        <v>100</v>
      </c>
      <c r="F4" s="44">
        <v>107884</v>
      </c>
      <c r="G4" s="45">
        <v>100</v>
      </c>
      <c r="H4" s="44">
        <v>109176</v>
      </c>
      <c r="I4" s="45">
        <v>100</v>
      </c>
    </row>
    <row r="5" spans="1:9" ht="24">
      <c r="A5" s="30" t="s">
        <v>6</v>
      </c>
      <c r="B5" s="46">
        <v>16151.638000000001</v>
      </c>
      <c r="C5" s="47">
        <v>22.987728786541801</v>
      </c>
      <c r="D5" s="46">
        <v>16719.566999999999</v>
      </c>
      <c r="E5" s="47">
        <v>22.180081187567158</v>
      </c>
      <c r="F5" s="46">
        <v>8471.2610000000004</v>
      </c>
      <c r="G5" s="47">
        <v>7.8521940232101155</v>
      </c>
      <c r="H5" s="46">
        <v>30962.524000000001</v>
      </c>
      <c r="I5" s="47">
        <v>28.3601927163479</v>
      </c>
    </row>
    <row r="6" spans="1:9" ht="24">
      <c r="A6" s="87" t="s">
        <v>6</v>
      </c>
      <c r="B6" s="40">
        <v>16151.638000000001</v>
      </c>
      <c r="C6" s="39">
        <v>22.987728786541801</v>
      </c>
      <c r="D6" s="40">
        <v>16719.566999999999</v>
      </c>
      <c r="E6" s="39">
        <v>22.180081187567158</v>
      </c>
      <c r="F6" s="40">
        <v>8471.2610000000004</v>
      </c>
      <c r="G6" s="39">
        <v>7.8521940232101155</v>
      </c>
      <c r="H6" s="40">
        <v>30962.524000000001</v>
      </c>
      <c r="I6" s="39">
        <v>28.360192716347914</v>
      </c>
    </row>
    <row r="7" spans="1:9" ht="24">
      <c r="A7" s="30" t="s">
        <v>7</v>
      </c>
      <c r="B7" s="46">
        <v>40562.281000000003</v>
      </c>
      <c r="C7" s="47">
        <v>57.730040420141762</v>
      </c>
      <c r="D7" s="46">
        <v>44484.167000000001</v>
      </c>
      <c r="E7" s="47">
        <v>59.012439474138048</v>
      </c>
      <c r="F7" s="46">
        <v>52692.381000000001</v>
      </c>
      <c r="G7" s="47">
        <v>48.841701271736312</v>
      </c>
      <c r="H7" s="46">
        <v>59152</v>
      </c>
      <c r="I7" s="47">
        <v>54.180405950025644</v>
      </c>
    </row>
    <row r="8" spans="1:9" ht="36">
      <c r="A8" s="87" t="s">
        <v>8</v>
      </c>
      <c r="B8" s="40">
        <v>7046.4120000000003</v>
      </c>
      <c r="C8" s="39">
        <v>10.028766616378697</v>
      </c>
      <c r="D8" s="40">
        <v>9996.4410000000007</v>
      </c>
      <c r="E8" s="39">
        <v>13.261220997333547</v>
      </c>
      <c r="F8" s="40">
        <v>3902.0659999999998</v>
      </c>
      <c r="G8" s="39">
        <v>3.6169089021541652</v>
      </c>
      <c r="H8" s="40">
        <v>9925.2049999999999</v>
      </c>
      <c r="I8" s="39">
        <v>9.0910135927310041</v>
      </c>
    </row>
    <row r="9" spans="1:9" ht="36">
      <c r="A9" s="87" t="s">
        <v>9</v>
      </c>
      <c r="B9" s="40">
        <v>5253.1970000000001</v>
      </c>
      <c r="C9" s="39">
        <v>7.4765833594261473</v>
      </c>
      <c r="D9" s="40">
        <v>3507.8319999999999</v>
      </c>
      <c r="E9" s="39">
        <v>4.6534697072206521</v>
      </c>
      <c r="F9" s="40">
        <v>3788.645</v>
      </c>
      <c r="G9" s="39">
        <v>3.5117765377627821</v>
      </c>
      <c r="H9" s="40">
        <v>1437.634</v>
      </c>
      <c r="I9" s="39">
        <v>1.3168040595002566</v>
      </c>
    </row>
    <row r="10" spans="1:9" ht="36">
      <c r="A10" s="32" t="s">
        <v>10</v>
      </c>
      <c r="B10" s="40">
        <v>12066.195</v>
      </c>
      <c r="C10" s="39">
        <v>17.173144800888103</v>
      </c>
      <c r="D10" s="40">
        <v>19028.014999999999</v>
      </c>
      <c r="E10" s="39">
        <v>25.242454995290593</v>
      </c>
      <c r="F10" s="40">
        <v>8020.5630000000001</v>
      </c>
      <c r="G10" s="39">
        <v>7.434432353268325</v>
      </c>
      <c r="H10" s="40">
        <v>0</v>
      </c>
      <c r="I10" s="39">
        <v>0</v>
      </c>
    </row>
    <row r="11" spans="1:9" ht="36">
      <c r="A11" s="33" t="s">
        <v>11</v>
      </c>
      <c r="B11" s="40">
        <v>7994.6379999999999</v>
      </c>
      <c r="C11" s="39">
        <v>11.37832398736159</v>
      </c>
      <c r="D11" s="40">
        <v>3133.4450000000002</v>
      </c>
      <c r="E11" s="39">
        <v>4.1568100715034291</v>
      </c>
      <c r="F11" s="40">
        <v>14650.192999999999</v>
      </c>
      <c r="G11" s="39">
        <v>13.579578992250935</v>
      </c>
      <c r="H11" s="40">
        <v>39082.360999999997</v>
      </c>
      <c r="I11" s="39">
        <v>35.797575474463251</v>
      </c>
    </row>
    <row r="12" spans="1:9" ht="48.75" customHeight="1">
      <c r="A12" s="33" t="s">
        <v>12</v>
      </c>
      <c r="B12" s="40">
        <v>6459.3729999999996</v>
      </c>
      <c r="C12" s="39">
        <v>9.1932666306111415</v>
      </c>
      <c r="D12" s="40">
        <v>7006.3860000000004</v>
      </c>
      <c r="E12" s="39">
        <v>9.294631273132488</v>
      </c>
      <c r="F12" s="40">
        <v>8132.72</v>
      </c>
      <c r="G12" s="39">
        <v>7.5383930888732342</v>
      </c>
      <c r="H12" s="40">
        <v>1549.932</v>
      </c>
      <c r="I12" s="39">
        <v>1.4196636623433723</v>
      </c>
    </row>
    <row r="13" spans="1:9" ht="24">
      <c r="A13" s="32" t="s">
        <v>13</v>
      </c>
      <c r="B13" s="96">
        <v>841.053</v>
      </c>
      <c r="C13" s="39">
        <v>1.197023995901056</v>
      </c>
      <c r="D13" s="96">
        <v>1301.3340000000001</v>
      </c>
      <c r="E13" s="39">
        <v>1.7263421817168785</v>
      </c>
      <c r="F13" s="96">
        <v>2388.9859999999999</v>
      </c>
      <c r="G13" s="39">
        <v>2.2144025063957584</v>
      </c>
      <c r="H13" s="96">
        <v>5692.14</v>
      </c>
      <c r="I13" s="39">
        <v>5.2137282919322931</v>
      </c>
    </row>
    <row r="14" spans="1:9" ht="48.75" customHeight="1">
      <c r="A14" s="87" t="s">
        <v>14</v>
      </c>
      <c r="B14" s="40">
        <v>901.41300000000001</v>
      </c>
      <c r="C14" s="39">
        <v>1.2829310295750191</v>
      </c>
      <c r="D14" s="40">
        <v>510.714</v>
      </c>
      <c r="E14" s="39">
        <v>0.67751024794046244</v>
      </c>
      <c r="F14" s="40">
        <v>11809.208000000001</v>
      </c>
      <c r="G14" s="39">
        <v>10.946208891031107</v>
      </c>
      <c r="H14" s="40">
        <v>1464.279</v>
      </c>
      <c r="I14" s="39">
        <v>1.3412096065069246</v>
      </c>
    </row>
    <row r="15" spans="1:9" ht="24">
      <c r="A15" s="30" t="s">
        <v>15</v>
      </c>
      <c r="B15" s="46">
        <v>13548.035</v>
      </c>
      <c r="C15" s="47">
        <v>19.282165324072757</v>
      </c>
      <c r="D15" s="46">
        <v>14177.188</v>
      </c>
      <c r="E15" s="47">
        <v>18.807375863944493</v>
      </c>
      <c r="F15" s="46">
        <v>46720.332000000002</v>
      </c>
      <c r="G15" s="47">
        <v>43.306080605094358</v>
      </c>
      <c r="H15" s="46">
        <v>19062</v>
      </c>
      <c r="I15" s="47">
        <v>17.459881292591778</v>
      </c>
    </row>
    <row r="16" spans="1:9" ht="36">
      <c r="A16" s="87" t="s">
        <v>16</v>
      </c>
      <c r="B16" s="40">
        <v>221.381</v>
      </c>
      <c r="C16" s="39">
        <v>0.31507927471463948</v>
      </c>
      <c r="D16" s="40">
        <v>156.898</v>
      </c>
      <c r="E16" s="39">
        <v>0.20813998222363725</v>
      </c>
      <c r="F16" s="40">
        <v>3765.848</v>
      </c>
      <c r="G16" s="39">
        <v>3.4906455081383707</v>
      </c>
      <c r="H16" s="40">
        <v>603.49</v>
      </c>
      <c r="I16" s="39">
        <v>0.55276800762072253</v>
      </c>
    </row>
    <row r="17" spans="1:9" ht="24">
      <c r="A17" s="87" t="s">
        <v>17</v>
      </c>
      <c r="B17" s="40">
        <v>1803.78</v>
      </c>
      <c r="C17" s="39">
        <v>2.5672198343343484</v>
      </c>
      <c r="D17" s="40">
        <v>2354.2150000000001</v>
      </c>
      <c r="E17" s="39">
        <v>3.123088046059352</v>
      </c>
      <c r="F17" s="40">
        <v>6997.7430000000004</v>
      </c>
      <c r="G17" s="39">
        <v>6.4863584961625449</v>
      </c>
      <c r="H17" s="40">
        <v>3437.913</v>
      </c>
      <c r="I17" s="39">
        <v>3.1489640580347333</v>
      </c>
    </row>
    <row r="18" spans="1:9">
      <c r="A18" s="87" t="s">
        <v>18</v>
      </c>
      <c r="B18" s="40">
        <v>27.933</v>
      </c>
      <c r="C18" s="39">
        <v>3.9755486607269935E-2</v>
      </c>
      <c r="D18" s="40">
        <v>33.642000000000003</v>
      </c>
      <c r="E18" s="39">
        <v>4.4629283241135041E-2</v>
      </c>
      <c r="F18" s="40">
        <v>1010.489</v>
      </c>
      <c r="G18" s="39">
        <v>0.93664398798709736</v>
      </c>
      <c r="H18" s="40">
        <v>239.50700000000001</v>
      </c>
      <c r="I18" s="39">
        <v>0.21937696929728145</v>
      </c>
    </row>
    <row r="19" spans="1:9">
      <c r="A19" s="33" t="s">
        <v>19</v>
      </c>
      <c r="B19" s="40">
        <v>3321.5709999999999</v>
      </c>
      <c r="C19" s="39">
        <v>4.7274074179499586</v>
      </c>
      <c r="D19" s="40">
        <v>3596.5880000000002</v>
      </c>
      <c r="E19" s="39">
        <v>4.7712129051087144</v>
      </c>
      <c r="F19" s="40">
        <v>2506.0349999999999</v>
      </c>
      <c r="G19" s="39">
        <v>2.3228977420192054</v>
      </c>
      <c r="H19" s="40">
        <v>3422.8719999999998</v>
      </c>
      <c r="I19" s="39">
        <v>3.1351872206345712</v>
      </c>
    </row>
    <row r="20" spans="1:9" ht="36">
      <c r="A20" s="87" t="s">
        <v>20</v>
      </c>
      <c r="B20" s="40">
        <v>2943.2539999999999</v>
      </c>
      <c r="C20" s="39">
        <v>4.1889698556830144</v>
      </c>
      <c r="D20" s="40">
        <v>1510.164</v>
      </c>
      <c r="E20" s="39">
        <v>2.003374855732877</v>
      </c>
      <c r="F20" s="40">
        <v>6436.6710000000003</v>
      </c>
      <c r="G20" s="39">
        <v>5.9662887916651215</v>
      </c>
      <c r="H20" s="40">
        <v>3495.2249999999999</v>
      </c>
      <c r="I20" s="39">
        <v>3.2014591118927238</v>
      </c>
    </row>
    <row r="21" spans="1:9" ht="24">
      <c r="A21" s="87" t="s">
        <v>21</v>
      </c>
      <c r="B21" s="40">
        <v>722.56799999999998</v>
      </c>
      <c r="C21" s="39">
        <v>1.0283908798497052</v>
      </c>
      <c r="D21" s="40">
        <v>843.40700000000004</v>
      </c>
      <c r="E21" s="39">
        <v>1.1188588636393786</v>
      </c>
      <c r="F21" s="40">
        <v>2992.6590000000001</v>
      </c>
      <c r="G21" s="39">
        <v>2.7739599940677024</v>
      </c>
      <c r="H21" s="40">
        <v>1320.9280000000001</v>
      </c>
      <c r="I21" s="39">
        <v>1.2099069392540487</v>
      </c>
    </row>
    <row r="22" spans="1:9">
      <c r="A22" s="87" t="s">
        <v>22</v>
      </c>
      <c r="B22" s="40">
        <v>370.56</v>
      </c>
      <c r="C22" s="39">
        <v>0.52739745523896275</v>
      </c>
      <c r="D22" s="40">
        <v>263.56099999999998</v>
      </c>
      <c r="E22" s="39">
        <v>0.34963850307106559</v>
      </c>
      <c r="F22" s="40">
        <v>936.66099999999994</v>
      </c>
      <c r="G22" s="39">
        <v>0.86821122687330832</v>
      </c>
      <c r="H22" s="40">
        <v>1148.1310000000001</v>
      </c>
      <c r="I22" s="39">
        <v>1.0516331428152708</v>
      </c>
    </row>
    <row r="23" spans="1:9" ht="24">
      <c r="A23" s="87" t="s">
        <v>23</v>
      </c>
      <c r="B23" s="40">
        <v>222.73500000000001</v>
      </c>
      <c r="C23" s="39">
        <v>0.3170063476701489</v>
      </c>
      <c r="D23" s="40">
        <v>210.17099999999999</v>
      </c>
      <c r="E23" s="39">
        <v>0.27881163688462612</v>
      </c>
      <c r="F23" s="40">
        <v>629.97799999999995</v>
      </c>
      <c r="G23" s="39">
        <v>0.58394015794742504</v>
      </c>
      <c r="H23" s="40">
        <v>237.08199999999999</v>
      </c>
      <c r="I23" s="39">
        <v>0.21715578515424636</v>
      </c>
    </row>
    <row r="24" spans="1:9" ht="24">
      <c r="A24" s="87" t="s">
        <v>24</v>
      </c>
      <c r="B24" s="40">
        <v>355.78300000000002</v>
      </c>
      <c r="C24" s="39">
        <v>0.50636617232643533</v>
      </c>
      <c r="D24" s="40">
        <v>302.30599999999998</v>
      </c>
      <c r="E24" s="39">
        <v>0.40103739669147392</v>
      </c>
      <c r="F24" s="40">
        <v>2055.3119999999999</v>
      </c>
      <c r="G24" s="39">
        <v>1.905112899039709</v>
      </c>
      <c r="H24" s="40">
        <v>805.245</v>
      </c>
      <c r="I24" s="39">
        <v>0.73756594856012303</v>
      </c>
    </row>
    <row r="25" spans="1:9">
      <c r="A25" s="87" t="s">
        <v>25</v>
      </c>
      <c r="B25" s="40">
        <v>347.61500000000001</v>
      </c>
      <c r="C25" s="39">
        <v>0.49474111183854719</v>
      </c>
      <c r="D25" s="40">
        <v>337.75299999999999</v>
      </c>
      <c r="E25" s="39">
        <v>0.44806118252610067</v>
      </c>
      <c r="F25" s="40">
        <v>570.46500000000003</v>
      </c>
      <c r="G25" s="39">
        <v>0.52877627822475992</v>
      </c>
      <c r="H25" s="40">
        <v>666.83900000000006</v>
      </c>
      <c r="I25" s="39">
        <v>0.61079266505459084</v>
      </c>
    </row>
    <row r="26" spans="1:9" ht="24">
      <c r="A26" s="87" t="s">
        <v>26</v>
      </c>
      <c r="B26" s="40">
        <v>576.03099999999995</v>
      </c>
      <c r="C26" s="39">
        <v>0.81983291110415291</v>
      </c>
      <c r="D26" s="40">
        <v>320.18200000000002</v>
      </c>
      <c r="E26" s="39">
        <v>0.42475159522956712</v>
      </c>
      <c r="F26" s="40">
        <v>3462.761</v>
      </c>
      <c r="G26" s="39">
        <v>3.2097076489562864</v>
      </c>
      <c r="H26" s="40">
        <v>588.60400000000004</v>
      </c>
      <c r="I26" s="39">
        <v>0.5391331428152708</v>
      </c>
    </row>
    <row r="27" spans="1:9" ht="24">
      <c r="A27" s="87" t="s">
        <v>27</v>
      </c>
      <c r="B27" s="40">
        <v>166.52199999999999</v>
      </c>
      <c r="C27" s="39">
        <v>0.23700150863909367</v>
      </c>
      <c r="D27" s="40">
        <v>169.999</v>
      </c>
      <c r="E27" s="39">
        <v>0.22551969329141294</v>
      </c>
      <c r="F27" s="40">
        <v>326.92899999999997</v>
      </c>
      <c r="G27" s="39">
        <v>0.30303752178265542</v>
      </c>
      <c r="H27" s="40">
        <v>402.33100000000002</v>
      </c>
      <c r="I27" s="39">
        <v>0.36851597420678539</v>
      </c>
    </row>
    <row r="28" spans="1:9" ht="36">
      <c r="A28" s="34" t="s">
        <v>28</v>
      </c>
      <c r="B28" s="41">
        <v>2468.3020000000001</v>
      </c>
      <c r="C28" s="26">
        <v>3.5129970681164786</v>
      </c>
      <c r="D28" s="41">
        <v>4078.3020000000001</v>
      </c>
      <c r="E28" s="26">
        <v>5.4102519202451553</v>
      </c>
      <c r="F28" s="41">
        <v>15028.781000000001</v>
      </c>
      <c r="G28" s="26">
        <v>13.930500352230174</v>
      </c>
      <c r="H28" s="41">
        <v>2693.8980000000001</v>
      </c>
      <c r="I28" s="26">
        <v>2.4674818641459666</v>
      </c>
    </row>
    <row r="29" spans="1:9">
      <c r="A29" s="31"/>
      <c r="B29" s="15"/>
      <c r="C29" s="16"/>
      <c r="D29" s="15"/>
      <c r="E29" s="16"/>
      <c r="F29" s="15"/>
      <c r="G29" s="16"/>
      <c r="H29" s="17"/>
      <c r="I29" s="16"/>
    </row>
    <row r="30" spans="1:9" ht="15" customHeight="1">
      <c r="A30" s="141"/>
      <c r="B30" s="141"/>
      <c r="C30" s="141"/>
      <c r="D30" s="141"/>
      <c r="E30" s="141"/>
      <c r="F30" s="141"/>
      <c r="G30" s="141"/>
      <c r="H30" s="17"/>
      <c r="I30" s="16"/>
    </row>
    <row r="31" spans="1:9">
      <c r="A31" s="31"/>
      <c r="B31" s="15"/>
      <c r="C31" s="16"/>
      <c r="D31" s="15"/>
      <c r="E31" s="16"/>
      <c r="F31" s="15"/>
      <c r="G31" s="16"/>
      <c r="H31" s="17"/>
      <c r="I31" s="16"/>
    </row>
    <row r="32" spans="1:9">
      <c r="A32" s="31"/>
      <c r="B32" s="15"/>
      <c r="C32" s="16"/>
      <c r="D32" s="15"/>
      <c r="E32" s="16"/>
      <c r="F32" s="15"/>
      <c r="G32" s="16"/>
      <c r="H32" s="17"/>
      <c r="I32" s="16"/>
    </row>
    <row r="33" spans="1:9">
      <c r="A33" s="31"/>
      <c r="B33" s="15"/>
      <c r="C33" s="16"/>
      <c r="D33" s="15"/>
      <c r="E33" s="16"/>
      <c r="F33" s="15"/>
      <c r="G33" s="16"/>
      <c r="H33" s="17"/>
      <c r="I33" s="16"/>
    </row>
    <row r="34" spans="1:9">
      <c r="A34" s="31"/>
      <c r="B34" s="15"/>
      <c r="C34" s="16"/>
      <c r="D34" s="15"/>
      <c r="E34" s="16"/>
      <c r="F34" s="15"/>
      <c r="G34" s="16"/>
      <c r="H34" s="17"/>
      <c r="I34" s="16"/>
    </row>
    <row r="35" spans="1:9">
      <c r="A35" s="31"/>
      <c r="B35" s="15"/>
      <c r="C35" s="16"/>
      <c r="D35" s="15"/>
      <c r="E35" s="16"/>
      <c r="F35" s="15"/>
      <c r="G35" s="16"/>
      <c r="H35" s="17"/>
      <c r="I35" s="16"/>
    </row>
    <row r="36" spans="1:9">
      <c r="A36" s="31"/>
      <c r="B36" s="15"/>
      <c r="C36" s="16"/>
      <c r="D36" s="15"/>
      <c r="E36" s="16"/>
      <c r="F36" s="15"/>
      <c r="G36" s="16"/>
      <c r="H36" s="17"/>
      <c r="I36" s="16"/>
    </row>
    <row r="37" spans="1:9">
      <c r="A37" s="31"/>
      <c r="B37" s="15"/>
      <c r="C37" s="16"/>
      <c r="D37" s="15"/>
      <c r="E37" s="16"/>
      <c r="F37" s="15"/>
      <c r="G37" s="16"/>
      <c r="H37" s="17"/>
      <c r="I37" s="16"/>
    </row>
    <row r="38" spans="1:9">
      <c r="A38" s="31"/>
      <c r="B38" s="15"/>
      <c r="C38" s="16"/>
      <c r="D38" s="15"/>
      <c r="E38" s="16"/>
      <c r="F38" s="15"/>
      <c r="G38" s="16"/>
      <c r="H38" s="17"/>
      <c r="I38" s="16"/>
    </row>
    <row r="39" spans="1:9">
      <c r="A39" s="31"/>
      <c r="B39" s="15"/>
      <c r="C39" s="16"/>
      <c r="D39" s="15"/>
      <c r="E39" s="16"/>
      <c r="F39" s="15"/>
      <c r="G39" s="16"/>
      <c r="H39" s="17"/>
      <c r="I39" s="16"/>
    </row>
    <row r="40" spans="1:9">
      <c r="A40" s="31"/>
      <c r="B40" s="15"/>
      <c r="C40" s="16"/>
      <c r="D40" s="15"/>
      <c r="E40" s="16"/>
      <c r="F40" s="15"/>
      <c r="G40" s="16"/>
      <c r="H40" s="17"/>
      <c r="I40" s="16"/>
    </row>
    <row r="41" spans="1:9">
      <c r="A41" s="31"/>
      <c r="B41" s="15"/>
      <c r="C41" s="16"/>
      <c r="D41" s="15"/>
      <c r="E41" s="16"/>
      <c r="F41" s="15"/>
      <c r="G41" s="16"/>
      <c r="H41" s="17"/>
      <c r="I41" s="16"/>
    </row>
    <row r="42" spans="1:9">
      <c r="A42" s="31"/>
      <c r="B42" s="15"/>
      <c r="C42" s="16"/>
      <c r="D42" s="15"/>
      <c r="E42" s="16"/>
      <c r="F42" s="15"/>
      <c r="G42" s="16"/>
      <c r="H42" s="17"/>
      <c r="I42" s="16"/>
    </row>
    <row r="43" spans="1:9">
      <c r="A43" s="31"/>
      <c r="B43" s="15"/>
      <c r="C43" s="16"/>
      <c r="D43" s="15"/>
      <c r="E43" s="16"/>
      <c r="F43" s="15"/>
      <c r="G43" s="16"/>
      <c r="H43" s="17"/>
      <c r="I43" s="16"/>
    </row>
    <row r="44" spans="1:9">
      <c r="A44" s="31"/>
      <c r="B44" s="15"/>
      <c r="C44" s="16"/>
      <c r="D44" s="15"/>
      <c r="E44" s="16"/>
      <c r="F44" s="15"/>
      <c r="G44" s="16"/>
      <c r="H44" s="17"/>
      <c r="I44" s="16"/>
    </row>
    <row r="45" spans="1:9">
      <c r="A45" s="31"/>
      <c r="B45" s="15"/>
      <c r="C45" s="16"/>
      <c r="D45" s="15"/>
      <c r="E45" s="16"/>
      <c r="F45" s="15"/>
      <c r="G45" s="16"/>
      <c r="H45" s="17"/>
      <c r="I45" s="16"/>
    </row>
    <row r="46" spans="1:9">
      <c r="A46" s="35"/>
      <c r="B46" s="13"/>
      <c r="C46" s="13"/>
      <c r="D46" s="13"/>
      <c r="E46" s="13"/>
      <c r="F46" s="13"/>
      <c r="G46" s="13"/>
      <c r="I46" s="13"/>
    </row>
    <row r="47" spans="1:9">
      <c r="A47" s="35"/>
      <c r="B47" s="13"/>
      <c r="C47" s="13"/>
      <c r="D47" s="13"/>
      <c r="E47" s="13"/>
      <c r="F47" s="13"/>
      <c r="G47" s="13"/>
      <c r="I47" s="13"/>
    </row>
    <row r="48" spans="1:9">
      <c r="A48" s="35"/>
      <c r="B48" s="13"/>
      <c r="C48" s="13"/>
      <c r="D48" s="13"/>
      <c r="E48" s="13"/>
      <c r="F48" s="13"/>
      <c r="G48" s="13"/>
      <c r="I48" s="13"/>
    </row>
    <row r="49" spans="1:9">
      <c r="A49" s="35"/>
      <c r="B49" s="13"/>
      <c r="C49" s="13"/>
      <c r="D49" s="13"/>
      <c r="E49" s="13"/>
      <c r="F49" s="13"/>
      <c r="G49" s="13"/>
      <c r="I49" s="13"/>
    </row>
    <row r="50" spans="1:9">
      <c r="A50" s="35"/>
      <c r="B50" s="13"/>
      <c r="C50" s="13"/>
      <c r="D50" s="13"/>
      <c r="E50" s="13"/>
      <c r="F50" s="13"/>
      <c r="G50" s="13"/>
      <c r="I50" s="13"/>
    </row>
    <row r="51" spans="1:9">
      <c r="A51" s="35"/>
      <c r="B51" s="13"/>
      <c r="C51" s="13"/>
      <c r="D51" s="13"/>
      <c r="E51" s="13"/>
      <c r="F51" s="13"/>
      <c r="G51" s="13"/>
      <c r="I51" s="13"/>
    </row>
    <row r="52" spans="1:9">
      <c r="A52" s="35"/>
      <c r="B52" s="13"/>
      <c r="C52" s="13"/>
      <c r="D52" s="13"/>
      <c r="E52" s="13"/>
      <c r="F52" s="13"/>
      <c r="G52" s="13"/>
      <c r="I52" s="13"/>
    </row>
    <row r="53" spans="1:9">
      <c r="A53" s="35"/>
      <c r="B53" s="13"/>
      <c r="C53" s="13"/>
      <c r="D53" s="13"/>
      <c r="E53" s="13"/>
      <c r="F53" s="13"/>
      <c r="G53" s="13"/>
      <c r="I53" s="13"/>
    </row>
    <row r="54" spans="1:9">
      <c r="A54" s="35"/>
      <c r="B54" s="13"/>
      <c r="C54" s="13"/>
      <c r="D54" s="13"/>
      <c r="E54" s="13"/>
      <c r="F54" s="13"/>
      <c r="G54" s="13"/>
      <c r="I54" s="13"/>
    </row>
  </sheetData>
  <mergeCells count="3">
    <mergeCell ref="D2:F2"/>
    <mergeCell ref="A30:G30"/>
    <mergeCell ref="A1:I1"/>
  </mergeCells>
  <phoneticPr fontId="0" type="noConversion"/>
  <pageMargins left="0.19685039370078741" right="0.19685039370078741" top="0.59055118110236227" bottom="0.59055118110236227" header="0.51181102362204722" footer="0.51181102362204722"/>
  <pageSetup paperSize="9" firstPageNumber="31" orientation="landscape" useFirstPageNumber="1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54"/>
  <sheetViews>
    <sheetView workbookViewId="0">
      <selection activeCell="A4" sqref="A4:A28"/>
    </sheetView>
  </sheetViews>
  <sheetFormatPr defaultRowHeight="12.75"/>
  <cols>
    <col min="1" max="1" width="31.42578125" style="36" customWidth="1"/>
    <col min="2" max="2" width="12.42578125" style="19" customWidth="1"/>
    <col min="3" max="3" width="12.7109375" style="20" customWidth="1"/>
    <col min="4" max="4" width="12.7109375" style="19" customWidth="1"/>
    <col min="5" max="5" width="12.7109375" style="20" customWidth="1"/>
    <col min="6" max="6" width="13.140625" style="19" customWidth="1"/>
    <col min="7" max="7" width="13.42578125" style="20" customWidth="1"/>
    <col min="8" max="8" width="13.28515625" style="13" customWidth="1"/>
    <col min="9" max="9" width="13.7109375" style="13" customWidth="1"/>
    <col min="10" max="16384" width="9.140625" style="13"/>
  </cols>
  <sheetData>
    <row r="1" spans="1:9">
      <c r="A1" s="140" t="s">
        <v>132</v>
      </c>
      <c r="B1" s="140"/>
      <c r="C1" s="140"/>
      <c r="D1" s="140"/>
      <c r="E1" s="140"/>
      <c r="F1" s="140"/>
      <c r="G1" s="140"/>
      <c r="H1" s="140"/>
      <c r="I1" s="140"/>
    </row>
    <row r="2" spans="1:9" s="4" customFormat="1" ht="10.5" customHeight="1">
      <c r="A2" s="142" t="s">
        <v>29</v>
      </c>
      <c r="B2" s="142"/>
      <c r="C2" s="142"/>
      <c r="D2" s="142"/>
      <c r="E2" s="142"/>
      <c r="F2" s="142"/>
      <c r="G2" s="142"/>
      <c r="H2" s="142"/>
      <c r="I2" s="142"/>
    </row>
    <row r="3" spans="1:9" s="11" customFormat="1" ht="51" customHeight="1">
      <c r="A3" s="29"/>
      <c r="B3" s="10" t="s">
        <v>38</v>
      </c>
      <c r="C3" s="22" t="s">
        <v>2</v>
      </c>
      <c r="D3" s="10" t="s">
        <v>39</v>
      </c>
      <c r="E3" s="22" t="s">
        <v>2</v>
      </c>
      <c r="F3" s="10" t="s">
        <v>40</v>
      </c>
      <c r="G3" s="24" t="s">
        <v>2</v>
      </c>
      <c r="H3" s="10" t="s">
        <v>41</v>
      </c>
      <c r="I3" s="24" t="s">
        <v>2</v>
      </c>
    </row>
    <row r="4" spans="1:9" ht="35.25" customHeight="1">
      <c r="A4" s="12" t="s">
        <v>136</v>
      </c>
      <c r="B4" s="42">
        <v>150333</v>
      </c>
      <c r="C4" s="43">
        <v>100</v>
      </c>
      <c r="D4" s="42">
        <v>173138</v>
      </c>
      <c r="E4" s="43">
        <v>100</v>
      </c>
      <c r="F4" s="42">
        <v>185039</v>
      </c>
      <c r="G4" s="45">
        <v>100</v>
      </c>
      <c r="H4" s="42">
        <v>193605</v>
      </c>
      <c r="I4" s="45">
        <v>100</v>
      </c>
    </row>
    <row r="5" spans="1:9" ht="24">
      <c r="A5" s="30" t="s">
        <v>6</v>
      </c>
      <c r="B5" s="42">
        <v>36631</v>
      </c>
      <c r="C5" s="43">
        <v>24.366572874884422</v>
      </c>
      <c r="D5" s="42">
        <v>36631</v>
      </c>
      <c r="E5" s="43">
        <v>21.157111668149106</v>
      </c>
      <c r="F5" s="42">
        <v>65542</v>
      </c>
      <c r="G5" s="43">
        <v>35.420641054048062</v>
      </c>
      <c r="H5" s="42">
        <v>69940</v>
      </c>
      <c r="I5" s="43">
        <v>36.12510007489476</v>
      </c>
    </row>
    <row r="6" spans="1:9" ht="24">
      <c r="A6" s="87" t="s">
        <v>6</v>
      </c>
      <c r="B6" s="48">
        <v>36631</v>
      </c>
      <c r="C6" s="49">
        <v>24.366572874884422</v>
      </c>
      <c r="D6" s="48">
        <v>36631</v>
      </c>
      <c r="E6" s="49">
        <v>21.157111668149106</v>
      </c>
      <c r="F6" s="48">
        <v>65542</v>
      </c>
      <c r="G6" s="49">
        <v>35.420641054048062</v>
      </c>
      <c r="H6" s="48">
        <v>69940</v>
      </c>
      <c r="I6" s="49">
        <v>36.12510007489476</v>
      </c>
    </row>
    <row r="7" spans="1:9" ht="24">
      <c r="A7" s="30" t="s">
        <v>7</v>
      </c>
      <c r="B7" s="25">
        <v>91391</v>
      </c>
      <c r="C7" s="38">
        <v>60.792374262470652</v>
      </c>
      <c r="D7" s="25">
        <v>103960</v>
      </c>
      <c r="E7" s="38">
        <v>60.044588709584254</v>
      </c>
      <c r="F7" s="25">
        <v>77284</v>
      </c>
      <c r="G7" s="38">
        <v>41.766330341171319</v>
      </c>
      <c r="H7" s="25">
        <v>91881</v>
      </c>
      <c r="I7" s="38">
        <v>47.457968544200824</v>
      </c>
    </row>
    <row r="8" spans="1:9" ht="36">
      <c r="A8" s="87" t="s">
        <v>8</v>
      </c>
      <c r="B8" s="48">
        <v>26026</v>
      </c>
      <c r="C8" s="49">
        <v>17.31223350827829</v>
      </c>
      <c r="D8" s="48">
        <v>17329</v>
      </c>
      <c r="E8" s="49">
        <v>10.00877912416685</v>
      </c>
      <c r="F8" s="48">
        <v>18585</v>
      </c>
      <c r="G8" s="49">
        <v>10.043828598295494</v>
      </c>
      <c r="H8" s="48">
        <v>31630</v>
      </c>
      <c r="I8" s="49">
        <v>16.337387980682315</v>
      </c>
    </row>
    <row r="9" spans="1:9" ht="36">
      <c r="A9" s="87" t="s">
        <v>9</v>
      </c>
      <c r="B9" s="48">
        <v>13260</v>
      </c>
      <c r="C9" s="49">
        <v>8.8204186705513763</v>
      </c>
      <c r="D9" s="48">
        <v>30617</v>
      </c>
      <c r="E9" s="49">
        <v>17.683581882660075</v>
      </c>
      <c r="F9" s="48">
        <v>17751</v>
      </c>
      <c r="G9" s="49">
        <v>9.5931128032468838</v>
      </c>
      <c r="H9" s="48">
        <v>3522</v>
      </c>
      <c r="I9" s="49">
        <v>1.819167893391183</v>
      </c>
    </row>
    <row r="10" spans="1:9" ht="36">
      <c r="A10" s="32" t="s">
        <v>10</v>
      </c>
      <c r="B10" s="48">
        <v>13017</v>
      </c>
      <c r="C10" s="49">
        <v>8.6587775139190999</v>
      </c>
      <c r="D10" s="48">
        <v>15932</v>
      </c>
      <c r="E10" s="49">
        <v>9.2019083043583727</v>
      </c>
      <c r="F10" s="48">
        <v>1129</v>
      </c>
      <c r="G10" s="49">
        <v>0.61014164581520647</v>
      </c>
      <c r="H10" s="48">
        <v>1012</v>
      </c>
      <c r="I10" s="49">
        <v>0.52271377288809695</v>
      </c>
    </row>
    <row r="11" spans="1:9" ht="36">
      <c r="A11" s="33" t="s">
        <v>11</v>
      </c>
      <c r="B11" s="48">
        <v>22710</v>
      </c>
      <c r="C11" s="49">
        <v>15.106463650695456</v>
      </c>
      <c r="D11" s="48">
        <v>8162</v>
      </c>
      <c r="E11" s="49">
        <v>4.7141586480148785</v>
      </c>
      <c r="F11" s="48">
        <v>15534</v>
      </c>
      <c r="G11" s="49">
        <v>8.3949870027399633</v>
      </c>
      <c r="H11" s="48">
        <v>41919</v>
      </c>
      <c r="I11" s="49">
        <v>21.651816843573254</v>
      </c>
    </row>
    <row r="12" spans="1:9" ht="48.75" customHeight="1">
      <c r="A12" s="33" t="s">
        <v>12</v>
      </c>
      <c r="B12" s="48">
        <v>4350</v>
      </c>
      <c r="C12" s="49">
        <v>2.8935762607012432</v>
      </c>
      <c r="D12" s="48">
        <v>16353</v>
      </c>
      <c r="E12" s="49">
        <v>9.4450669408217731</v>
      </c>
      <c r="F12" s="48">
        <v>18222</v>
      </c>
      <c r="G12" s="49">
        <v>9.8476537378606679</v>
      </c>
      <c r="H12" s="48">
        <v>12184</v>
      </c>
      <c r="I12" s="49">
        <v>6.2932258980914746</v>
      </c>
    </row>
    <row r="13" spans="1:9" ht="24">
      <c r="A13" s="32" t="s">
        <v>13</v>
      </c>
      <c r="B13" s="48">
        <v>11798</v>
      </c>
      <c r="C13" s="49">
        <v>7.8479109709777628</v>
      </c>
      <c r="D13" s="48">
        <v>13505</v>
      </c>
      <c r="E13" s="49">
        <v>7.8001363074541699</v>
      </c>
      <c r="F13" s="48">
        <v>5335</v>
      </c>
      <c r="G13" s="49">
        <v>2.8831759791179157</v>
      </c>
      <c r="H13" s="48">
        <v>886</v>
      </c>
      <c r="I13" s="49">
        <v>0.45763280907001369</v>
      </c>
    </row>
    <row r="14" spans="1:9" ht="48.75" customHeight="1">
      <c r="A14" s="87" t="s">
        <v>14</v>
      </c>
      <c r="B14" s="48">
        <v>229</v>
      </c>
      <c r="C14" s="49">
        <v>0.15232849740243326</v>
      </c>
      <c r="D14" s="48">
        <v>2062</v>
      </c>
      <c r="E14" s="49">
        <v>1.1909575021081449</v>
      </c>
      <c r="F14" s="48">
        <v>728</v>
      </c>
      <c r="G14" s="49">
        <v>0.39343057409519072</v>
      </c>
      <c r="H14" s="48">
        <v>728</v>
      </c>
      <c r="I14" s="49">
        <v>0.37602334650448077</v>
      </c>
    </row>
    <row r="15" spans="1:9" ht="24">
      <c r="A15" s="30" t="s">
        <v>15</v>
      </c>
      <c r="B15" s="25">
        <v>22312</v>
      </c>
      <c r="C15" s="38">
        <v>14.841718052589917</v>
      </c>
      <c r="D15" s="25">
        <v>32523</v>
      </c>
      <c r="E15" s="38">
        <v>18.784437847266343</v>
      </c>
      <c r="F15" s="25">
        <v>42213</v>
      </c>
      <c r="G15" s="38">
        <v>22.813028604780612</v>
      </c>
      <c r="H15" s="25">
        <v>31784</v>
      </c>
      <c r="I15" s="38">
        <v>16.416931380904419</v>
      </c>
    </row>
    <row r="16" spans="1:9" ht="36">
      <c r="A16" s="87" t="s">
        <v>16</v>
      </c>
      <c r="B16" s="48">
        <v>112</v>
      </c>
      <c r="C16" s="49">
        <v>7.450127383874465E-2</v>
      </c>
      <c r="D16" s="48">
        <v>197</v>
      </c>
      <c r="E16" s="49">
        <v>0.11378206979403711</v>
      </c>
      <c r="F16" s="48">
        <v>158</v>
      </c>
      <c r="G16" s="49">
        <v>8.538740481736283E-2</v>
      </c>
      <c r="H16" s="48">
        <v>59</v>
      </c>
      <c r="I16" s="49">
        <v>3.0474419565610391E-2</v>
      </c>
    </row>
    <row r="17" spans="1:9" ht="24">
      <c r="A17" s="87" t="s">
        <v>17</v>
      </c>
      <c r="B17" s="48">
        <v>3143</v>
      </c>
      <c r="C17" s="49">
        <v>2.0906919970997717</v>
      </c>
      <c r="D17" s="48">
        <v>6546</v>
      </c>
      <c r="E17" s="49">
        <v>3.7807991313287665</v>
      </c>
      <c r="F17" s="48">
        <v>3322</v>
      </c>
      <c r="G17" s="49">
        <v>1.7952972076156919</v>
      </c>
      <c r="H17" s="48">
        <v>2458</v>
      </c>
      <c r="I17" s="49">
        <v>1.2695953100384805</v>
      </c>
    </row>
    <row r="18" spans="1:9">
      <c r="A18" s="87" t="s">
        <v>18</v>
      </c>
      <c r="B18" s="48" t="s">
        <v>135</v>
      </c>
      <c r="C18" s="49" t="s">
        <v>135</v>
      </c>
      <c r="D18" s="48" t="s">
        <v>135</v>
      </c>
      <c r="E18" s="49" t="s">
        <v>135</v>
      </c>
      <c r="F18" s="48" t="s">
        <v>135</v>
      </c>
      <c r="G18" s="49" t="s">
        <v>135</v>
      </c>
      <c r="H18" s="48" t="s">
        <v>135</v>
      </c>
      <c r="I18" s="49" t="s">
        <v>135</v>
      </c>
    </row>
    <row r="19" spans="1:9">
      <c r="A19" s="33" t="s">
        <v>19</v>
      </c>
      <c r="B19" s="48">
        <v>4222</v>
      </c>
      <c r="C19" s="49">
        <v>2.8084319477426778</v>
      </c>
      <c r="D19" s="48">
        <v>8894</v>
      </c>
      <c r="E19" s="49">
        <v>5.1369427855236864</v>
      </c>
      <c r="F19" s="48">
        <v>10917</v>
      </c>
      <c r="G19" s="49">
        <v>5.8998373315895565</v>
      </c>
      <c r="H19" s="48">
        <v>5503</v>
      </c>
      <c r="I19" s="49">
        <v>2.8423852689754914</v>
      </c>
    </row>
    <row r="20" spans="1:9" ht="36">
      <c r="A20" s="87" t="s">
        <v>20</v>
      </c>
      <c r="B20" s="48">
        <v>4019</v>
      </c>
      <c r="C20" s="49">
        <v>2.6733983889099533</v>
      </c>
      <c r="D20" s="48">
        <v>7408</v>
      </c>
      <c r="E20" s="49">
        <v>4.2786678834224725</v>
      </c>
      <c r="F20" s="48">
        <v>10995</v>
      </c>
      <c r="G20" s="49">
        <v>5.9419906073854705</v>
      </c>
      <c r="H20" s="48">
        <v>7242</v>
      </c>
      <c r="I20" s="49">
        <v>3.7406058727822113</v>
      </c>
    </row>
    <row r="21" spans="1:9" ht="24">
      <c r="A21" s="87" t="s">
        <v>21</v>
      </c>
      <c r="B21" s="48">
        <v>4272</v>
      </c>
      <c r="C21" s="49">
        <v>2.8416914449921173</v>
      </c>
      <c r="D21" s="48">
        <v>1282</v>
      </c>
      <c r="E21" s="49">
        <v>0.74044981459875936</v>
      </c>
      <c r="F21" s="48">
        <v>1985</v>
      </c>
      <c r="G21" s="49">
        <v>1.0727468263447166</v>
      </c>
      <c r="H21" s="48">
        <v>3076</v>
      </c>
      <c r="I21" s="49">
        <v>1.5888019420986028</v>
      </c>
    </row>
    <row r="22" spans="1:9">
      <c r="A22" s="87" t="s">
        <v>22</v>
      </c>
      <c r="B22" s="48">
        <v>820</v>
      </c>
      <c r="C22" s="49">
        <v>0.545455754890809</v>
      </c>
      <c r="D22" s="48">
        <v>930</v>
      </c>
      <c r="E22" s="49">
        <v>0.53714378126119044</v>
      </c>
      <c r="F22" s="48">
        <v>2287</v>
      </c>
      <c r="G22" s="49">
        <v>1.2359556634006885</v>
      </c>
      <c r="H22" s="48">
        <v>1545</v>
      </c>
      <c r="I22" s="49">
        <v>0.79801658015030608</v>
      </c>
    </row>
    <row r="23" spans="1:9" ht="24">
      <c r="A23" s="87" t="s">
        <v>23</v>
      </c>
      <c r="B23" s="48">
        <v>328</v>
      </c>
      <c r="C23" s="49">
        <v>0.21818230195632363</v>
      </c>
      <c r="D23" s="48">
        <v>388</v>
      </c>
      <c r="E23" s="49">
        <v>0.22409869583800207</v>
      </c>
      <c r="F23" s="48">
        <v>265</v>
      </c>
      <c r="G23" s="49">
        <v>0.14321305238355159</v>
      </c>
      <c r="H23" s="48">
        <v>229</v>
      </c>
      <c r="I23" s="49">
        <v>0.11828206916143695</v>
      </c>
    </row>
    <row r="24" spans="1:9" ht="24">
      <c r="A24" s="87" t="s">
        <v>24</v>
      </c>
      <c r="B24" s="48">
        <v>688</v>
      </c>
      <c r="C24" s="49">
        <v>0.45765068215228855</v>
      </c>
      <c r="D24" s="48">
        <v>1117</v>
      </c>
      <c r="E24" s="49">
        <v>0.64515011147177392</v>
      </c>
      <c r="F24" s="48">
        <v>1176</v>
      </c>
      <c r="G24" s="49">
        <v>0.63554169661530813</v>
      </c>
      <c r="H24" s="48">
        <v>937</v>
      </c>
      <c r="I24" s="49">
        <v>0.4839751039487617</v>
      </c>
    </row>
    <row r="25" spans="1:9">
      <c r="A25" s="87" t="s">
        <v>25</v>
      </c>
      <c r="B25" s="48">
        <v>1090</v>
      </c>
      <c r="C25" s="49">
        <v>0.72505704003778282</v>
      </c>
      <c r="D25" s="48">
        <v>978</v>
      </c>
      <c r="E25" s="49">
        <v>0.56486733126176802</v>
      </c>
      <c r="F25" s="48">
        <v>872</v>
      </c>
      <c r="G25" s="49">
        <v>0.47125200633379993</v>
      </c>
      <c r="H25" s="48">
        <v>696</v>
      </c>
      <c r="I25" s="49">
        <v>0.35949484775703106</v>
      </c>
    </row>
    <row r="26" spans="1:9" ht="24">
      <c r="A26" s="87" t="s">
        <v>26</v>
      </c>
      <c r="B26" s="48">
        <v>873</v>
      </c>
      <c r="C26" s="49">
        <v>0.58071082197521506</v>
      </c>
      <c r="D26" s="48">
        <v>782</v>
      </c>
      <c r="E26" s="49">
        <v>0.45166283542607633</v>
      </c>
      <c r="F26" s="48">
        <v>2582</v>
      </c>
      <c r="G26" s="49">
        <v>1.3953815141672836</v>
      </c>
      <c r="H26" s="48">
        <v>987</v>
      </c>
      <c r="I26" s="49">
        <v>0.50980088324165174</v>
      </c>
    </row>
    <row r="27" spans="1:9" ht="24">
      <c r="A27" s="87" t="s">
        <v>27</v>
      </c>
      <c r="B27" s="48">
        <v>515</v>
      </c>
      <c r="C27" s="49">
        <v>0.34257282166922765</v>
      </c>
      <c r="D27" s="48">
        <v>1223</v>
      </c>
      <c r="E27" s="49">
        <v>0.70637295105638276</v>
      </c>
      <c r="F27" s="48">
        <v>1460</v>
      </c>
      <c r="G27" s="49">
        <v>0.78902285464145394</v>
      </c>
      <c r="H27" s="48">
        <v>858</v>
      </c>
      <c r="I27" s="49">
        <v>0.44317037266599524</v>
      </c>
    </row>
    <row r="28" spans="1:9" ht="36">
      <c r="A28" s="34" t="s">
        <v>28</v>
      </c>
      <c r="B28" s="50">
        <v>2230</v>
      </c>
      <c r="C28" s="51">
        <v>1.4833735773250052</v>
      </c>
      <c r="D28" s="50">
        <v>2778</v>
      </c>
      <c r="E28" s="51">
        <v>1.6045004562834271</v>
      </c>
      <c r="F28" s="50">
        <v>6188</v>
      </c>
      <c r="G28" s="51">
        <v>3.3441598798091214</v>
      </c>
      <c r="H28" s="50">
        <v>8194</v>
      </c>
      <c r="I28" s="51">
        <v>4.2323287105188401</v>
      </c>
    </row>
    <row r="29" spans="1:9">
      <c r="A29" s="31"/>
      <c r="B29" s="15"/>
      <c r="C29" s="16"/>
      <c r="D29" s="15"/>
      <c r="E29" s="16"/>
      <c r="F29" s="15"/>
      <c r="G29" s="16"/>
    </row>
    <row r="30" spans="1:9" ht="15" customHeight="1">
      <c r="A30" s="141"/>
      <c r="B30" s="141"/>
      <c r="C30" s="141"/>
      <c r="D30" s="141"/>
      <c r="E30" s="141"/>
      <c r="F30" s="141"/>
      <c r="G30" s="141"/>
    </row>
    <row r="31" spans="1:9">
      <c r="A31" s="31"/>
      <c r="B31" s="15"/>
      <c r="C31" s="16"/>
      <c r="D31" s="15"/>
      <c r="E31" s="16"/>
      <c r="F31" s="15"/>
      <c r="G31" s="16"/>
    </row>
    <row r="32" spans="1:9">
      <c r="A32" s="31"/>
      <c r="B32" s="15"/>
      <c r="C32" s="16"/>
      <c r="D32" s="15"/>
      <c r="E32" s="16"/>
      <c r="F32" s="15"/>
      <c r="G32" s="16"/>
    </row>
    <row r="33" spans="1:7">
      <c r="A33" s="31"/>
      <c r="B33" s="15"/>
      <c r="C33" s="16"/>
      <c r="D33" s="15"/>
      <c r="E33" s="16"/>
      <c r="F33" s="15"/>
      <c r="G33" s="16"/>
    </row>
    <row r="34" spans="1:7">
      <c r="A34" s="31"/>
      <c r="B34" s="15"/>
      <c r="C34" s="16"/>
      <c r="D34" s="15"/>
      <c r="E34" s="16"/>
      <c r="F34" s="15"/>
      <c r="G34" s="16"/>
    </row>
    <row r="35" spans="1:7">
      <c r="A35" s="31"/>
      <c r="B35" s="15"/>
      <c r="C35" s="16"/>
      <c r="D35" s="15"/>
      <c r="E35" s="16"/>
      <c r="F35" s="15"/>
      <c r="G35" s="16"/>
    </row>
    <row r="36" spans="1:7">
      <c r="A36" s="31"/>
      <c r="B36" s="15"/>
      <c r="C36" s="16"/>
      <c r="D36" s="15"/>
      <c r="E36" s="16"/>
      <c r="F36" s="15"/>
      <c r="G36" s="16"/>
    </row>
    <row r="37" spans="1:7">
      <c r="A37" s="31"/>
      <c r="B37" s="15"/>
      <c r="C37" s="16"/>
      <c r="D37" s="15"/>
      <c r="E37" s="16"/>
      <c r="F37" s="15"/>
      <c r="G37" s="16"/>
    </row>
    <row r="38" spans="1:7">
      <c r="A38" s="31"/>
      <c r="B38" s="15"/>
      <c r="C38" s="16"/>
      <c r="D38" s="15"/>
      <c r="E38" s="16"/>
      <c r="F38" s="15"/>
      <c r="G38" s="16"/>
    </row>
    <row r="39" spans="1:7">
      <c r="A39" s="31"/>
      <c r="B39" s="15"/>
      <c r="C39" s="16"/>
      <c r="D39" s="15"/>
      <c r="E39" s="16"/>
      <c r="F39" s="15"/>
      <c r="G39" s="16"/>
    </row>
    <row r="40" spans="1:7">
      <c r="A40" s="31"/>
      <c r="B40" s="15"/>
      <c r="C40" s="16"/>
      <c r="D40" s="15"/>
      <c r="E40" s="16"/>
      <c r="F40" s="15"/>
      <c r="G40" s="16"/>
    </row>
    <row r="41" spans="1:7">
      <c r="A41" s="31"/>
      <c r="B41" s="15"/>
      <c r="C41" s="16"/>
      <c r="D41" s="15"/>
      <c r="E41" s="16"/>
      <c r="F41" s="15"/>
      <c r="G41" s="16"/>
    </row>
    <row r="42" spans="1:7">
      <c r="A42" s="31"/>
      <c r="B42" s="15"/>
      <c r="C42" s="16"/>
      <c r="D42" s="15"/>
      <c r="E42" s="16"/>
      <c r="F42" s="15"/>
      <c r="G42" s="16"/>
    </row>
    <row r="43" spans="1:7">
      <c r="A43" s="31"/>
      <c r="B43" s="15"/>
      <c r="C43" s="16"/>
      <c r="D43" s="15"/>
      <c r="E43" s="16"/>
      <c r="F43" s="15"/>
      <c r="G43" s="16"/>
    </row>
    <row r="44" spans="1:7">
      <c r="A44" s="31"/>
      <c r="B44" s="15"/>
      <c r="C44" s="16"/>
      <c r="D44" s="15"/>
      <c r="E44" s="16"/>
      <c r="F44" s="15"/>
      <c r="G44" s="16"/>
    </row>
    <row r="45" spans="1:7">
      <c r="A45" s="31"/>
      <c r="B45" s="15"/>
      <c r="C45" s="16"/>
      <c r="D45" s="15"/>
      <c r="E45" s="16"/>
      <c r="F45" s="15"/>
      <c r="G45" s="16"/>
    </row>
    <row r="46" spans="1:7">
      <c r="A46" s="35"/>
      <c r="B46" s="13"/>
      <c r="C46" s="13"/>
      <c r="D46" s="13"/>
      <c r="E46" s="13"/>
      <c r="F46" s="13"/>
      <c r="G46" s="13"/>
    </row>
    <row r="47" spans="1:7">
      <c r="A47" s="35"/>
      <c r="B47" s="13"/>
      <c r="C47" s="13"/>
      <c r="D47" s="13"/>
      <c r="E47" s="13"/>
      <c r="F47" s="13"/>
      <c r="G47" s="13"/>
    </row>
    <row r="48" spans="1:7">
      <c r="A48" s="35"/>
      <c r="B48" s="13"/>
      <c r="C48" s="13"/>
      <c r="D48" s="13"/>
      <c r="E48" s="13"/>
      <c r="F48" s="13"/>
      <c r="G48" s="13"/>
    </row>
    <row r="49" spans="1:7">
      <c r="A49" s="35"/>
      <c r="B49" s="13"/>
      <c r="C49" s="13"/>
      <c r="D49" s="13"/>
      <c r="E49" s="13"/>
      <c r="F49" s="13"/>
      <c r="G49" s="13"/>
    </row>
    <row r="50" spans="1:7">
      <c r="A50" s="35"/>
      <c r="B50" s="13"/>
      <c r="C50" s="13"/>
      <c r="D50" s="13"/>
      <c r="E50" s="13"/>
      <c r="F50" s="13"/>
      <c r="G50" s="13"/>
    </row>
    <row r="51" spans="1:7">
      <c r="A51" s="35"/>
      <c r="B51" s="13"/>
      <c r="C51" s="13"/>
      <c r="D51" s="13"/>
      <c r="E51" s="13"/>
      <c r="F51" s="13"/>
      <c r="G51" s="13"/>
    </row>
    <row r="52" spans="1:7">
      <c r="A52" s="35"/>
      <c r="B52" s="13"/>
      <c r="C52" s="13"/>
      <c r="D52" s="13"/>
      <c r="E52" s="13"/>
      <c r="F52" s="13"/>
      <c r="G52" s="13"/>
    </row>
    <row r="53" spans="1:7">
      <c r="A53" s="35"/>
      <c r="B53" s="13"/>
      <c r="C53" s="13"/>
      <c r="D53" s="13"/>
      <c r="E53" s="13"/>
      <c r="F53" s="13"/>
      <c r="G53" s="13"/>
    </row>
    <row r="54" spans="1:7">
      <c r="A54" s="35"/>
      <c r="B54" s="13"/>
      <c r="C54" s="13"/>
      <c r="D54" s="13"/>
      <c r="E54" s="13"/>
      <c r="F54" s="13"/>
      <c r="G54" s="13"/>
    </row>
  </sheetData>
  <mergeCells count="3">
    <mergeCell ref="A30:G30"/>
    <mergeCell ref="A2:I2"/>
    <mergeCell ref="A1:I1"/>
  </mergeCells>
  <pageMargins left="0.19685039370078741" right="0.19685039370078741" top="0.59055118110236227" bottom="0.59055118110236227" header="0.51181102362204722" footer="0.51181102362204722"/>
  <pageSetup paperSize="9" firstPageNumber="31" orientation="landscape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52"/>
  <sheetViews>
    <sheetView topLeftCell="A16" workbookViewId="0">
      <selection activeCell="A4" sqref="A4:A38"/>
    </sheetView>
  </sheetViews>
  <sheetFormatPr defaultRowHeight="12.75"/>
  <cols>
    <col min="1" max="1" width="31.42578125" style="18" customWidth="1"/>
    <col min="2" max="2" width="12.42578125" style="19" customWidth="1"/>
    <col min="3" max="3" width="12.7109375" style="20" customWidth="1"/>
    <col min="4" max="7" width="9.140625" style="13"/>
    <col min="8" max="8" width="11.5703125" style="13" customWidth="1"/>
    <col min="9" max="16384" width="9.140625" style="13"/>
  </cols>
  <sheetData>
    <row r="1" spans="1:4">
      <c r="A1" s="143" t="s">
        <v>132</v>
      </c>
      <c r="B1" s="143"/>
      <c r="C1" s="143"/>
    </row>
    <row r="2" spans="1:4" s="4" customFormat="1" ht="10.5" customHeight="1">
      <c r="B2" s="5"/>
      <c r="C2" s="27"/>
    </row>
    <row r="3" spans="1:4" s="11" customFormat="1" ht="51" customHeight="1">
      <c r="A3" s="9"/>
      <c r="B3" s="10" t="s">
        <v>85</v>
      </c>
      <c r="C3" s="24" t="s">
        <v>2</v>
      </c>
      <c r="D3" s="80"/>
    </row>
    <row r="4" spans="1:4" ht="35.25" customHeight="1">
      <c r="A4" s="12" t="s">
        <v>136</v>
      </c>
      <c r="B4" s="99">
        <v>201782</v>
      </c>
      <c r="C4" s="38">
        <v>100</v>
      </c>
    </row>
    <row r="5" spans="1:4">
      <c r="A5" s="52" t="s">
        <v>42</v>
      </c>
      <c r="B5" s="100"/>
      <c r="C5" s="98"/>
    </row>
    <row r="6" spans="1:4">
      <c r="A6" s="52" t="s">
        <v>43</v>
      </c>
      <c r="B6" s="100" t="s">
        <v>135</v>
      </c>
      <c r="C6" s="97"/>
    </row>
    <row r="7" spans="1:4" ht="25.5">
      <c r="A7" s="52" t="s">
        <v>44</v>
      </c>
      <c r="B7" s="101">
        <v>26908</v>
      </c>
      <c r="C7" s="97">
        <f>B7/201782*100</f>
        <v>13.335183514882399</v>
      </c>
    </row>
    <row r="8" spans="1:4" ht="25.5">
      <c r="A8" s="52" t="s">
        <v>45</v>
      </c>
      <c r="B8" s="101">
        <v>32858</v>
      </c>
      <c r="C8" s="97">
        <f t="shared" ref="C8:C18" si="0">B8/201782*100</f>
        <v>16.283910358703949</v>
      </c>
    </row>
    <row r="9" spans="1:4" ht="25.5">
      <c r="A9" s="52" t="s">
        <v>73</v>
      </c>
      <c r="B9" s="101">
        <v>63035</v>
      </c>
      <c r="C9" s="97">
        <f t="shared" si="0"/>
        <v>31.239159092485952</v>
      </c>
    </row>
    <row r="10" spans="1:4" ht="14.25" customHeight="1">
      <c r="A10" s="52" t="s">
        <v>46</v>
      </c>
      <c r="B10" s="101">
        <v>1511</v>
      </c>
      <c r="C10" s="97">
        <f t="shared" si="0"/>
        <v>0.7488279430276239</v>
      </c>
    </row>
    <row r="11" spans="1:4">
      <c r="A11" s="52" t="s">
        <v>47</v>
      </c>
      <c r="B11" s="101">
        <v>5216</v>
      </c>
      <c r="C11" s="97">
        <f t="shared" si="0"/>
        <v>2.5849679356929758</v>
      </c>
    </row>
    <row r="12" spans="1:4" ht="27.75" customHeight="1">
      <c r="A12" s="52" t="s">
        <v>48</v>
      </c>
      <c r="B12" s="101">
        <v>13288</v>
      </c>
      <c r="C12" s="97">
        <f t="shared" si="0"/>
        <v>6.5853247564202952</v>
      </c>
    </row>
    <row r="13" spans="1:4" ht="38.25">
      <c r="A13" s="52" t="s">
        <v>49</v>
      </c>
      <c r="B13" s="101">
        <v>17301</v>
      </c>
      <c r="C13" s="97">
        <f t="shared" si="0"/>
        <v>8.5741047268834674</v>
      </c>
    </row>
    <row r="14" spans="1:4" ht="27" customHeight="1">
      <c r="A14" s="52" t="s">
        <v>50</v>
      </c>
      <c r="B14" s="101">
        <v>438</v>
      </c>
      <c r="C14" s="97">
        <f t="shared" si="0"/>
        <v>0.21706594245274602</v>
      </c>
    </row>
    <row r="15" spans="1:4" ht="51">
      <c r="A15" s="52" t="s">
        <v>51</v>
      </c>
      <c r="B15" s="101">
        <v>5217</v>
      </c>
      <c r="C15" s="97">
        <f t="shared" si="0"/>
        <v>2.5854635200364751</v>
      </c>
    </row>
    <row r="16" spans="1:4" ht="38.25">
      <c r="A16" s="52" t="s">
        <v>52</v>
      </c>
      <c r="B16" s="101">
        <v>996</v>
      </c>
      <c r="C16" s="97">
        <f t="shared" si="0"/>
        <v>0.49360200612542249</v>
      </c>
    </row>
    <row r="17" spans="1:4">
      <c r="A17" s="52" t="s">
        <v>53</v>
      </c>
      <c r="B17" s="101">
        <v>1423</v>
      </c>
      <c r="C17" s="97">
        <f t="shared" si="0"/>
        <v>0.7052165207996749</v>
      </c>
    </row>
    <row r="18" spans="1:4">
      <c r="A18" s="52" t="s">
        <v>54</v>
      </c>
      <c r="B18" s="101">
        <v>723</v>
      </c>
      <c r="C18" s="97">
        <f t="shared" si="0"/>
        <v>0.35830748035008081</v>
      </c>
    </row>
    <row r="19" spans="1:4">
      <c r="A19" s="52" t="s">
        <v>55</v>
      </c>
      <c r="B19" s="101" t="s">
        <v>135</v>
      </c>
      <c r="C19" s="97" t="s">
        <v>135</v>
      </c>
    </row>
    <row r="20" spans="1:4" ht="25.5">
      <c r="A20" s="52" t="s">
        <v>56</v>
      </c>
      <c r="B20" s="100">
        <v>11</v>
      </c>
      <c r="C20" s="97" t="s">
        <v>135</v>
      </c>
    </row>
    <row r="21" spans="1:4" ht="25.5">
      <c r="A21" s="52" t="s">
        <v>57</v>
      </c>
      <c r="B21" s="102">
        <v>4</v>
      </c>
      <c r="C21" s="97" t="s">
        <v>135</v>
      </c>
    </row>
    <row r="22" spans="1:4" ht="25.5">
      <c r="A22" s="52" t="s">
        <v>58</v>
      </c>
      <c r="B22" s="100">
        <v>1603</v>
      </c>
      <c r="C22" s="97">
        <f t="shared" ref="C22" si="1">B22/201782*100</f>
        <v>0.79442170262957057</v>
      </c>
    </row>
    <row r="23" spans="1:4" ht="25.5">
      <c r="A23" s="52" t="s">
        <v>59</v>
      </c>
      <c r="B23" s="100">
        <v>42</v>
      </c>
      <c r="C23" s="97" t="s">
        <v>135</v>
      </c>
    </row>
    <row r="24" spans="1:4">
      <c r="A24" s="52" t="s">
        <v>60</v>
      </c>
      <c r="B24" s="100">
        <v>8731</v>
      </c>
      <c r="C24" s="97">
        <f t="shared" ref="C24" si="2">B24/201782*100</f>
        <v>4.3269469030934378</v>
      </c>
    </row>
    <row r="25" spans="1:4">
      <c r="A25" s="52" t="s">
        <v>61</v>
      </c>
      <c r="B25" s="100">
        <v>20</v>
      </c>
      <c r="C25" s="97" t="s">
        <v>135</v>
      </c>
    </row>
    <row r="26" spans="1:4">
      <c r="A26" s="52" t="s">
        <v>62</v>
      </c>
      <c r="B26" s="101">
        <v>28</v>
      </c>
      <c r="C26" s="97" t="s">
        <v>135</v>
      </c>
    </row>
    <row r="27" spans="1:4">
      <c r="A27" s="52" t="s">
        <v>63</v>
      </c>
      <c r="B27" s="101">
        <v>115</v>
      </c>
      <c r="C27" s="97">
        <f t="shared" ref="C27:C28" si="3">B27/201782*100</f>
        <v>5.6992199502433318E-2</v>
      </c>
    </row>
    <row r="28" spans="1:4" ht="25.5">
      <c r="A28" s="52" t="s">
        <v>64</v>
      </c>
      <c r="B28" s="100">
        <v>5259</v>
      </c>
      <c r="C28" s="97">
        <f t="shared" si="3"/>
        <v>2.606278062463451</v>
      </c>
      <c r="D28" s="1"/>
    </row>
    <row r="29" spans="1:4" ht="25.5">
      <c r="A29" s="52" t="s">
        <v>65</v>
      </c>
      <c r="B29" s="101" t="s">
        <v>135</v>
      </c>
      <c r="C29" s="97" t="s">
        <v>135</v>
      </c>
    </row>
    <row r="30" spans="1:4" ht="15" customHeight="1">
      <c r="A30" s="52" t="s">
        <v>66</v>
      </c>
      <c r="B30" s="101">
        <v>10442</v>
      </c>
      <c r="C30" s="97">
        <f t="shared" ref="C30:C32" si="4">B30/201782*100</f>
        <v>5.1748917148209461</v>
      </c>
    </row>
    <row r="31" spans="1:4" ht="24.75" customHeight="1">
      <c r="A31" s="52" t="s">
        <v>67</v>
      </c>
      <c r="B31" s="100">
        <v>703</v>
      </c>
      <c r="C31" s="97">
        <f t="shared" si="4"/>
        <v>0.34839579348009242</v>
      </c>
    </row>
    <row r="32" spans="1:4" ht="24.75" customHeight="1">
      <c r="A32" s="52" t="s">
        <v>68</v>
      </c>
      <c r="B32" s="100">
        <v>2149</v>
      </c>
      <c r="C32" s="97">
        <f t="shared" si="4"/>
        <v>1.0650107541802538</v>
      </c>
    </row>
    <row r="33" spans="1:3">
      <c r="A33" s="52" t="s">
        <v>69</v>
      </c>
      <c r="B33" s="101">
        <v>8</v>
      </c>
      <c r="C33" s="97" t="s">
        <v>135</v>
      </c>
    </row>
    <row r="34" spans="1:3" ht="13.5" customHeight="1">
      <c r="A34" s="52" t="s">
        <v>22</v>
      </c>
      <c r="B34" s="100">
        <v>494</v>
      </c>
      <c r="C34" s="97">
        <f t="shared" ref="C34:C38" si="5">B34/201782*100</f>
        <v>0.24481866568871355</v>
      </c>
    </row>
    <row r="35" spans="1:3" ht="25.5">
      <c r="A35" s="52" t="s">
        <v>70</v>
      </c>
      <c r="B35" s="101">
        <v>204</v>
      </c>
      <c r="C35" s="97">
        <f t="shared" si="5"/>
        <v>0.10109920607388173</v>
      </c>
    </row>
    <row r="36" spans="1:3" ht="25.5">
      <c r="A36" s="52" t="s">
        <v>71</v>
      </c>
      <c r="B36" s="101">
        <v>1358</v>
      </c>
      <c r="C36" s="97">
        <f t="shared" si="5"/>
        <v>0.67300353847221261</v>
      </c>
    </row>
    <row r="37" spans="1:3">
      <c r="A37" s="52" t="s">
        <v>72</v>
      </c>
      <c r="B37" s="100">
        <v>511</v>
      </c>
      <c r="C37" s="97">
        <f t="shared" si="5"/>
        <v>0.25324359952820369</v>
      </c>
    </row>
    <row r="38" spans="1:3" ht="25.5">
      <c r="A38" s="107" t="s">
        <v>58</v>
      </c>
      <c r="B38" s="103">
        <v>1186</v>
      </c>
      <c r="C38" s="104">
        <f t="shared" si="5"/>
        <v>0.58776303139031227</v>
      </c>
    </row>
    <row r="39" spans="1:3">
      <c r="A39" s="14"/>
      <c r="B39" s="15"/>
      <c r="C39" s="16"/>
    </row>
    <row r="40" spans="1:3">
      <c r="A40" s="14"/>
      <c r="B40" s="15"/>
      <c r="C40" s="16"/>
    </row>
    <row r="41" spans="1:3">
      <c r="A41" s="14"/>
      <c r="B41" s="15"/>
      <c r="C41" s="16"/>
    </row>
    <row r="42" spans="1:3">
      <c r="A42" s="14"/>
      <c r="B42" s="15"/>
      <c r="C42" s="16"/>
    </row>
    <row r="43" spans="1:3">
      <c r="A43" s="14"/>
      <c r="B43" s="13"/>
      <c r="C43" s="13"/>
    </row>
    <row r="44" spans="1:3">
      <c r="A44" s="13"/>
      <c r="B44" s="13"/>
      <c r="C44" s="13"/>
    </row>
    <row r="45" spans="1:3">
      <c r="A45" s="13"/>
      <c r="B45" s="13"/>
      <c r="C45" s="13"/>
    </row>
    <row r="46" spans="1:3">
      <c r="A46" s="13"/>
      <c r="B46" s="13"/>
      <c r="C46" s="13"/>
    </row>
    <row r="47" spans="1:3">
      <c r="A47" s="13"/>
      <c r="B47" s="13"/>
      <c r="C47" s="13"/>
    </row>
    <row r="48" spans="1:3">
      <c r="A48" s="13"/>
      <c r="B48" s="13"/>
      <c r="C48" s="13"/>
    </row>
    <row r="49" spans="1:3">
      <c r="A49" s="13"/>
      <c r="B49" s="13"/>
      <c r="C49" s="13"/>
    </row>
    <row r="50" spans="1:3">
      <c r="A50" s="13"/>
      <c r="B50" s="13"/>
      <c r="C50" s="13"/>
    </row>
    <row r="51" spans="1:3">
      <c r="A51" s="13"/>
      <c r="B51" s="13"/>
      <c r="C51" s="13"/>
    </row>
    <row r="52" spans="1:3">
      <c r="A52" s="13"/>
    </row>
  </sheetData>
  <mergeCells count="1">
    <mergeCell ref="A1:C1"/>
  </mergeCells>
  <pageMargins left="0.19685039370078741" right="0.19685039370078741" top="0.59055118110236227" bottom="0.59055118110236227" header="0.51181102362204722" footer="0.51181102362204722"/>
  <pageSetup paperSize="9" firstPageNumber="31" orientation="landscape" useFirstPageNumber="1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A4" sqref="A4:A39"/>
    </sheetView>
  </sheetViews>
  <sheetFormatPr defaultRowHeight="12.75"/>
  <cols>
    <col min="1" max="1" width="42.28515625" style="19" customWidth="1"/>
    <col min="2" max="2" width="13.140625" style="19" customWidth="1"/>
    <col min="3" max="3" width="13.28515625" style="19" customWidth="1"/>
    <col min="4" max="16384" width="9.140625" style="19"/>
  </cols>
  <sheetData>
    <row r="1" spans="1:4">
      <c r="A1" s="143" t="s">
        <v>131</v>
      </c>
      <c r="B1" s="143"/>
      <c r="C1" s="143"/>
    </row>
    <row r="2" spans="1:4">
      <c r="A2" s="4"/>
      <c r="B2" s="5"/>
      <c r="C2" s="27"/>
    </row>
    <row r="3" spans="1:4" ht="57.75" customHeight="1">
      <c r="A3" s="9"/>
      <c r="B3" s="9" t="s">
        <v>86</v>
      </c>
      <c r="C3" s="77" t="s">
        <v>74</v>
      </c>
      <c r="D3" s="18"/>
    </row>
    <row r="4" spans="1:4" ht="24">
      <c r="A4" s="12" t="s">
        <v>136</v>
      </c>
      <c r="B4" s="99">
        <v>215424</v>
      </c>
      <c r="C4" s="38">
        <v>100</v>
      </c>
    </row>
    <row r="5" spans="1:4">
      <c r="A5" s="52" t="s">
        <v>75</v>
      </c>
      <c r="B5" s="100"/>
      <c r="C5" s="98"/>
    </row>
    <row r="6" spans="1:4">
      <c r="A6" s="52" t="s">
        <v>43</v>
      </c>
      <c r="B6" s="100">
        <v>221</v>
      </c>
      <c r="C6" s="97">
        <f>B6/215424*100</f>
        <v>0.10258838383838385</v>
      </c>
    </row>
    <row r="7" spans="1:4">
      <c r="A7" s="52" t="s">
        <v>44</v>
      </c>
      <c r="B7" s="101">
        <v>19498</v>
      </c>
      <c r="C7" s="97">
        <f t="shared" ref="C7:C39" si="0">B7/215424*100</f>
        <v>9.0509878193701727</v>
      </c>
    </row>
    <row r="8" spans="1:4" ht="38.25">
      <c r="A8" s="52" t="s">
        <v>76</v>
      </c>
      <c r="B8" s="101">
        <v>28443</v>
      </c>
      <c r="C8" s="97">
        <f t="shared" si="0"/>
        <v>13.203264260249552</v>
      </c>
    </row>
    <row r="9" spans="1:4" ht="25.5">
      <c r="A9" s="52" t="s">
        <v>77</v>
      </c>
      <c r="B9" s="101" t="s">
        <v>135</v>
      </c>
      <c r="C9" s="97" t="s">
        <v>135</v>
      </c>
    </row>
    <row r="10" spans="1:4">
      <c r="A10" s="52" t="s">
        <v>73</v>
      </c>
      <c r="B10" s="101">
        <v>71725</v>
      </c>
      <c r="C10" s="97">
        <f t="shared" si="0"/>
        <v>33.294804664289956</v>
      </c>
    </row>
    <row r="11" spans="1:4">
      <c r="A11" s="52" t="s">
        <v>46</v>
      </c>
      <c r="B11" s="101">
        <v>12851</v>
      </c>
      <c r="C11" s="97">
        <f t="shared" si="0"/>
        <v>5.9654448900772428</v>
      </c>
    </row>
    <row r="12" spans="1:4">
      <c r="A12" s="52" t="s">
        <v>47</v>
      </c>
      <c r="B12" s="101">
        <v>8258</v>
      </c>
      <c r="C12" s="97">
        <f t="shared" si="0"/>
        <v>3.8333704693998811</v>
      </c>
    </row>
    <row r="13" spans="1:4" ht="25.5">
      <c r="A13" s="52" t="s">
        <v>48</v>
      </c>
      <c r="B13" s="101">
        <v>29066</v>
      </c>
      <c r="C13" s="97">
        <f t="shared" si="0"/>
        <v>13.492461378490791</v>
      </c>
    </row>
    <row r="14" spans="1:4" ht="25.5">
      <c r="A14" s="52" t="s">
        <v>49</v>
      </c>
      <c r="B14" s="101">
        <v>13667</v>
      </c>
      <c r="C14" s="97">
        <f t="shared" si="0"/>
        <v>6.3442327688651208</v>
      </c>
    </row>
    <row r="15" spans="1:4" ht="25.5">
      <c r="A15" s="52" t="s">
        <v>50</v>
      </c>
      <c r="B15" s="101">
        <v>2421</v>
      </c>
      <c r="C15" s="97">
        <f t="shared" si="0"/>
        <v>1.1238302139037433</v>
      </c>
    </row>
    <row r="16" spans="1:4" ht="51">
      <c r="A16" s="52" t="s">
        <v>51</v>
      </c>
      <c r="B16" s="101">
        <v>4949</v>
      </c>
      <c r="C16" s="97">
        <f t="shared" si="0"/>
        <v>2.2973299168152108</v>
      </c>
    </row>
    <row r="17" spans="1:3">
      <c r="A17" s="52" t="s">
        <v>53</v>
      </c>
      <c r="B17" s="101">
        <v>1277</v>
      </c>
      <c r="C17" s="97">
        <f t="shared" si="0"/>
        <v>0.59278446226975634</v>
      </c>
    </row>
    <row r="18" spans="1:3" ht="25.5">
      <c r="A18" s="52" t="s">
        <v>52</v>
      </c>
      <c r="B18" s="101">
        <v>2695</v>
      </c>
      <c r="C18" s="97">
        <f t="shared" si="0"/>
        <v>1.2510212418300655</v>
      </c>
    </row>
    <row r="19" spans="1:3" ht="25.5">
      <c r="A19" s="52" t="s">
        <v>80</v>
      </c>
      <c r="B19" s="101">
        <v>2</v>
      </c>
      <c r="C19" s="97">
        <f t="shared" si="0"/>
        <v>9.2840166369578142E-4</v>
      </c>
    </row>
    <row r="20" spans="1:3">
      <c r="A20" s="52" t="s">
        <v>60</v>
      </c>
      <c r="B20" s="100">
        <v>1658</v>
      </c>
      <c r="C20" s="97">
        <f t="shared" si="0"/>
        <v>0.7696449792038027</v>
      </c>
    </row>
    <row r="21" spans="1:3">
      <c r="A21" s="52" t="s">
        <v>78</v>
      </c>
      <c r="B21" s="102">
        <v>41</v>
      </c>
      <c r="C21" s="97" t="s">
        <v>135</v>
      </c>
    </row>
    <row r="22" spans="1:3">
      <c r="A22" s="52" t="s">
        <v>62</v>
      </c>
      <c r="B22" s="100">
        <v>16</v>
      </c>
      <c r="C22" s="97" t="s">
        <v>135</v>
      </c>
    </row>
    <row r="23" spans="1:3">
      <c r="A23" s="52" t="s">
        <v>63</v>
      </c>
      <c r="B23" s="100">
        <v>67</v>
      </c>
      <c r="C23" s="97" t="s">
        <v>135</v>
      </c>
    </row>
    <row r="24" spans="1:3" ht="39" customHeight="1">
      <c r="A24" s="52" t="s">
        <v>81</v>
      </c>
      <c r="B24" s="100">
        <v>2126</v>
      </c>
      <c r="C24" s="97">
        <f t="shared" si="0"/>
        <v>0.98689096850861546</v>
      </c>
    </row>
    <row r="25" spans="1:3" ht="25.5">
      <c r="A25" s="52" t="s">
        <v>82</v>
      </c>
      <c r="B25" s="100">
        <v>3010</v>
      </c>
      <c r="C25" s="97">
        <f t="shared" si="0"/>
        <v>1.3972445038621508</v>
      </c>
    </row>
    <row r="26" spans="1:3" ht="25.5">
      <c r="A26" s="52" t="s">
        <v>65</v>
      </c>
      <c r="B26" s="101">
        <v>4201</v>
      </c>
      <c r="C26" s="97">
        <f t="shared" si="0"/>
        <v>1.9501076945929885</v>
      </c>
    </row>
    <row r="27" spans="1:3">
      <c r="A27" s="52" t="s">
        <v>66</v>
      </c>
      <c r="B27" s="101">
        <v>142</v>
      </c>
      <c r="C27" s="97">
        <f t="shared" si="0"/>
        <v>6.5916518122400472E-2</v>
      </c>
    </row>
    <row r="28" spans="1:3">
      <c r="A28" s="52" t="s">
        <v>67</v>
      </c>
      <c r="B28" s="100">
        <v>2799</v>
      </c>
      <c r="C28" s="97">
        <f t="shared" si="0"/>
        <v>1.299298128342246</v>
      </c>
    </row>
    <row r="29" spans="1:3">
      <c r="A29" s="52" t="s">
        <v>68</v>
      </c>
      <c r="B29" s="101">
        <v>573</v>
      </c>
      <c r="C29" s="97">
        <f t="shared" si="0"/>
        <v>0.26598707664884136</v>
      </c>
    </row>
    <row r="30" spans="1:3">
      <c r="A30" s="52" t="s">
        <v>22</v>
      </c>
      <c r="B30" s="101">
        <v>805</v>
      </c>
      <c r="C30" s="97">
        <f t="shared" si="0"/>
        <v>0.37368166963755195</v>
      </c>
    </row>
    <row r="31" spans="1:3">
      <c r="A31" s="52" t="s">
        <v>79</v>
      </c>
      <c r="B31" s="100">
        <v>88</v>
      </c>
      <c r="C31" s="97" t="s">
        <v>135</v>
      </c>
    </row>
    <row r="32" spans="1:3" ht="24.75" customHeight="1">
      <c r="A32" s="52" t="s">
        <v>83</v>
      </c>
      <c r="B32" s="100">
        <v>310</v>
      </c>
      <c r="C32" s="97">
        <f t="shared" si="0"/>
        <v>0.14390225787284611</v>
      </c>
    </row>
    <row r="33" spans="1:3">
      <c r="A33" s="52" t="s">
        <v>72</v>
      </c>
      <c r="B33" s="101">
        <v>839</v>
      </c>
      <c r="C33" s="97">
        <f t="shared" si="0"/>
        <v>0.38946449792038029</v>
      </c>
    </row>
    <row r="34" spans="1:3">
      <c r="A34" s="52" t="s">
        <v>69</v>
      </c>
      <c r="B34" s="100">
        <v>405</v>
      </c>
      <c r="C34" s="97">
        <f t="shared" si="0"/>
        <v>0.18800133689839571</v>
      </c>
    </row>
    <row r="35" spans="1:3">
      <c r="A35" s="52" t="s">
        <v>54</v>
      </c>
      <c r="B35" s="101">
        <v>422</v>
      </c>
      <c r="C35" s="97">
        <f t="shared" si="0"/>
        <v>0.19589275103980988</v>
      </c>
    </row>
    <row r="36" spans="1:3">
      <c r="A36" s="52" t="s">
        <v>55</v>
      </c>
      <c r="B36" s="101" t="s">
        <v>135</v>
      </c>
      <c r="C36" s="97" t="s">
        <v>135</v>
      </c>
    </row>
    <row r="37" spans="1:3" ht="25.5">
      <c r="A37" s="52" t="s">
        <v>84</v>
      </c>
      <c r="B37" s="100">
        <v>837</v>
      </c>
      <c r="C37" s="97">
        <f t="shared" si="0"/>
        <v>0.3885360962566845</v>
      </c>
    </row>
    <row r="38" spans="1:3">
      <c r="A38" s="52" t="s">
        <v>57</v>
      </c>
      <c r="B38" s="100">
        <v>51</v>
      </c>
      <c r="C38" s="97" t="s">
        <v>135</v>
      </c>
    </row>
    <row r="39" spans="1:3" ht="25.5">
      <c r="A39" s="107" t="s">
        <v>58</v>
      </c>
      <c r="B39" s="103">
        <v>1961</v>
      </c>
      <c r="C39" s="104">
        <f t="shared" si="0"/>
        <v>0.91029783125371366</v>
      </c>
    </row>
    <row r="40" spans="1:3">
      <c r="B40" s="18"/>
      <c r="C40" s="18"/>
    </row>
    <row r="41" spans="1:3">
      <c r="A41" s="81" t="s">
        <v>133</v>
      </c>
      <c r="B41" s="18"/>
      <c r="C41" s="18"/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A4" sqref="A4:A40"/>
    </sheetView>
  </sheetViews>
  <sheetFormatPr defaultRowHeight="12.75"/>
  <cols>
    <col min="1" max="1" width="42.28515625" style="19" customWidth="1"/>
    <col min="2" max="2" width="13.140625" style="19" customWidth="1"/>
    <col min="3" max="3" width="13.28515625" style="19" customWidth="1"/>
    <col min="4" max="16384" width="9.140625" style="19"/>
  </cols>
  <sheetData>
    <row r="1" spans="1:4">
      <c r="A1" s="143" t="s">
        <v>131</v>
      </c>
      <c r="B1" s="143"/>
      <c r="C1" s="143"/>
    </row>
    <row r="2" spans="1:4">
      <c r="A2" s="4"/>
      <c r="B2" s="5"/>
      <c r="C2" s="27"/>
    </row>
    <row r="3" spans="1:4" ht="57.75" customHeight="1">
      <c r="A3" s="9"/>
      <c r="B3" s="10" t="s">
        <v>87</v>
      </c>
      <c r="C3" s="24" t="s">
        <v>74</v>
      </c>
      <c r="D3" s="18"/>
    </row>
    <row r="4" spans="1:4" ht="24">
      <c r="A4" s="12" t="s">
        <v>136</v>
      </c>
      <c r="B4" s="99">
        <v>243153</v>
      </c>
      <c r="C4" s="38">
        <v>100</v>
      </c>
    </row>
    <row r="5" spans="1:4">
      <c r="A5" s="53" t="s">
        <v>88</v>
      </c>
      <c r="B5" s="100"/>
      <c r="C5" s="98"/>
    </row>
    <row r="6" spans="1:4">
      <c r="A6" s="53" t="s">
        <v>43</v>
      </c>
      <c r="B6" s="100">
        <v>153</v>
      </c>
      <c r="C6" s="97">
        <v>6.2923344560832067E-2</v>
      </c>
    </row>
    <row r="7" spans="1:4">
      <c r="A7" s="53" t="s">
        <v>44</v>
      </c>
      <c r="B7" s="101">
        <v>7733</v>
      </c>
      <c r="C7" s="97">
        <v>3.1803021143066301</v>
      </c>
    </row>
    <row r="8" spans="1:4" ht="38.25">
      <c r="A8" s="53" t="s">
        <v>76</v>
      </c>
      <c r="B8" s="101">
        <v>42883</v>
      </c>
      <c r="C8" s="97">
        <v>17.636220815700401</v>
      </c>
    </row>
    <row r="9" spans="1:4" ht="25.5">
      <c r="A9" s="53" t="s">
        <v>77</v>
      </c>
      <c r="B9" s="101" t="s">
        <v>135</v>
      </c>
      <c r="C9" s="97" t="s">
        <v>135</v>
      </c>
    </row>
    <row r="10" spans="1:4" ht="25.5">
      <c r="A10" s="53" t="s">
        <v>89</v>
      </c>
      <c r="B10" s="101">
        <v>86398</v>
      </c>
      <c r="C10" s="97">
        <v>35.532360283442941</v>
      </c>
    </row>
    <row r="11" spans="1:4">
      <c r="A11" s="53" t="s">
        <v>73</v>
      </c>
      <c r="B11" s="101" t="s">
        <v>135</v>
      </c>
      <c r="C11" s="97" t="s">
        <v>135</v>
      </c>
    </row>
    <row r="12" spans="1:4">
      <c r="A12" s="53" t="s">
        <v>46</v>
      </c>
      <c r="B12" s="101">
        <v>9795</v>
      </c>
      <c r="C12" s="97">
        <v>4.0283278429630727</v>
      </c>
    </row>
    <row r="13" spans="1:4">
      <c r="A13" s="53" t="s">
        <v>47</v>
      </c>
      <c r="B13" s="101">
        <v>4708</v>
      </c>
      <c r="C13" s="97">
        <v>1.9362294522378913</v>
      </c>
    </row>
    <row r="14" spans="1:4" ht="25.5">
      <c r="A14" s="53" t="s">
        <v>48</v>
      </c>
      <c r="B14" s="101">
        <v>19029</v>
      </c>
      <c r="C14" s="97">
        <v>7.825936755869761</v>
      </c>
    </row>
    <row r="15" spans="1:4" ht="25.5">
      <c r="A15" s="53" t="s">
        <v>49</v>
      </c>
      <c r="B15" s="101">
        <v>8232</v>
      </c>
      <c r="C15" s="97">
        <v>3.385522695586729</v>
      </c>
    </row>
    <row r="16" spans="1:4" ht="25.5">
      <c r="A16" s="53" t="s">
        <v>50</v>
      </c>
      <c r="B16" s="101">
        <v>3890</v>
      </c>
      <c r="C16" s="97">
        <v>1.5998157538669071</v>
      </c>
    </row>
    <row r="17" spans="1:3" ht="42" customHeight="1">
      <c r="A17" s="53" t="s">
        <v>51</v>
      </c>
      <c r="B17" s="101">
        <v>27702</v>
      </c>
      <c r="C17" s="97">
        <v>11.392826738720064</v>
      </c>
    </row>
    <row r="18" spans="1:3">
      <c r="A18" s="53" t="s">
        <v>53</v>
      </c>
      <c r="B18" s="101">
        <v>1711</v>
      </c>
      <c r="C18" s="97">
        <v>0.70367217348747502</v>
      </c>
    </row>
    <row r="19" spans="1:3" ht="25.5">
      <c r="A19" s="54" t="s">
        <v>52</v>
      </c>
      <c r="B19" s="101">
        <v>4884</v>
      </c>
      <c r="C19" s="97">
        <v>2.0086118616673452</v>
      </c>
    </row>
    <row r="20" spans="1:3" ht="25.5">
      <c r="A20" s="54" t="s">
        <v>90</v>
      </c>
      <c r="B20" s="100">
        <v>5</v>
      </c>
      <c r="C20" s="100" t="s">
        <v>135</v>
      </c>
    </row>
    <row r="21" spans="1:3">
      <c r="A21" s="53" t="s">
        <v>60</v>
      </c>
      <c r="B21" s="102">
        <v>4322</v>
      </c>
      <c r="C21" s="97">
        <v>1.7774816679210208</v>
      </c>
    </row>
    <row r="22" spans="1:3">
      <c r="A22" s="53" t="s">
        <v>78</v>
      </c>
      <c r="B22" s="100">
        <v>99</v>
      </c>
      <c r="C22" s="100" t="s">
        <v>135</v>
      </c>
    </row>
    <row r="23" spans="1:3">
      <c r="A23" s="53" t="s">
        <v>62</v>
      </c>
      <c r="B23" s="100">
        <v>43</v>
      </c>
      <c r="C23" s="100" t="s">
        <v>135</v>
      </c>
    </row>
    <row r="24" spans="1:3" ht="12.75" customHeight="1">
      <c r="A24" s="53" t="s">
        <v>63</v>
      </c>
      <c r="B24" s="100">
        <v>27</v>
      </c>
      <c r="C24" s="100" t="s">
        <v>135</v>
      </c>
    </row>
    <row r="25" spans="1:3" ht="38.25">
      <c r="A25" s="53" t="s">
        <v>91</v>
      </c>
      <c r="B25" s="100">
        <v>580</v>
      </c>
      <c r="C25" s="97">
        <v>0.23853294016524576</v>
      </c>
    </row>
    <row r="26" spans="1:3" ht="25.5">
      <c r="A26" s="53" t="s">
        <v>92</v>
      </c>
      <c r="B26" s="101">
        <v>3016</v>
      </c>
      <c r="C26" s="97">
        <v>1.2403712888592777</v>
      </c>
    </row>
    <row r="27" spans="1:3" ht="25.5">
      <c r="A27" s="53" t="s">
        <v>65</v>
      </c>
      <c r="B27" s="101">
        <v>4750</v>
      </c>
      <c r="C27" s="97">
        <v>1.9535025272153748</v>
      </c>
    </row>
    <row r="28" spans="1:3">
      <c r="A28" s="53" t="s">
        <v>66</v>
      </c>
      <c r="B28" s="100">
        <v>37</v>
      </c>
      <c r="C28" s="100" t="s">
        <v>135</v>
      </c>
    </row>
    <row r="29" spans="1:3">
      <c r="A29" s="53" t="s">
        <v>67</v>
      </c>
      <c r="B29" s="101">
        <v>7085</v>
      </c>
      <c r="C29" s="97">
        <v>2.9138032432254586</v>
      </c>
    </row>
    <row r="30" spans="1:3">
      <c r="A30" s="53" t="s">
        <v>68</v>
      </c>
      <c r="B30" s="101">
        <v>477</v>
      </c>
      <c r="C30" s="97">
        <v>0.19617278010141764</v>
      </c>
    </row>
    <row r="31" spans="1:3">
      <c r="A31" s="53" t="s">
        <v>22</v>
      </c>
      <c r="B31" s="100">
        <v>559</v>
      </c>
      <c r="C31" s="97">
        <v>0.22989640267650407</v>
      </c>
    </row>
    <row r="32" spans="1:3" ht="14.25" customHeight="1">
      <c r="A32" s="53" t="s">
        <v>79</v>
      </c>
      <c r="B32" s="100">
        <v>145</v>
      </c>
      <c r="C32" s="97">
        <v>5.963323504131144E-2</v>
      </c>
    </row>
    <row r="33" spans="1:3" ht="25.5">
      <c r="A33" s="53" t="s">
        <v>71</v>
      </c>
      <c r="B33" s="101">
        <v>340</v>
      </c>
      <c r="C33" s="97">
        <v>0.13982965457962682</v>
      </c>
    </row>
    <row r="34" spans="1:3">
      <c r="A34" s="53" t="s">
        <v>72</v>
      </c>
      <c r="B34" s="100">
        <v>593</v>
      </c>
      <c r="C34" s="97">
        <v>0.24387936813446676</v>
      </c>
    </row>
    <row r="35" spans="1:3">
      <c r="A35" s="53" t="s">
        <v>69</v>
      </c>
      <c r="B35" s="101">
        <v>1227</v>
      </c>
      <c r="C35" s="97">
        <v>0.50462054755647678</v>
      </c>
    </row>
    <row r="36" spans="1:3">
      <c r="A36" s="53" t="s">
        <v>54</v>
      </c>
      <c r="B36" s="101">
        <v>196</v>
      </c>
      <c r="C36" s="97">
        <v>8.0607683228255456E-2</v>
      </c>
    </row>
    <row r="37" spans="1:3">
      <c r="A37" s="53" t="s">
        <v>55</v>
      </c>
      <c r="B37" s="100" t="s">
        <v>135</v>
      </c>
      <c r="C37" s="97" t="s">
        <v>135</v>
      </c>
    </row>
    <row r="38" spans="1:3" ht="25.5">
      <c r="A38" s="53" t="s">
        <v>56</v>
      </c>
      <c r="B38" s="100">
        <v>136</v>
      </c>
      <c r="C38" s="97">
        <v>5.5931861831850727E-2</v>
      </c>
    </row>
    <row r="39" spans="1:3">
      <c r="A39" s="53" t="s">
        <v>57</v>
      </c>
      <c r="B39" s="100">
        <v>123</v>
      </c>
      <c r="C39" s="97">
        <v>5.0585433862629703E-2</v>
      </c>
    </row>
    <row r="40" spans="1:3" ht="25.5">
      <c r="A40" s="55" t="s">
        <v>58</v>
      </c>
      <c r="B40" s="105">
        <v>2275</v>
      </c>
      <c r="C40" s="104">
        <v>0.93562489461367948</v>
      </c>
    </row>
    <row r="42" spans="1:3">
      <c r="A42" s="81" t="s">
        <v>133</v>
      </c>
    </row>
  </sheetData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A4" sqref="A4:A40"/>
    </sheetView>
  </sheetViews>
  <sheetFormatPr defaultRowHeight="12.75"/>
  <cols>
    <col min="1" max="1" width="42.28515625" style="19" customWidth="1"/>
    <col min="2" max="2" width="13.140625" style="19" customWidth="1"/>
    <col min="3" max="3" width="13.28515625" style="19" customWidth="1"/>
    <col min="4" max="16384" width="9.140625" style="19"/>
  </cols>
  <sheetData>
    <row r="1" spans="1:4">
      <c r="A1" s="143" t="s">
        <v>131</v>
      </c>
      <c r="B1" s="143"/>
      <c r="C1" s="143"/>
    </row>
    <row r="2" spans="1:4">
      <c r="A2" s="4"/>
      <c r="B2" s="5"/>
      <c r="C2" s="27"/>
    </row>
    <row r="3" spans="1:4" ht="57.75" customHeight="1">
      <c r="A3" s="9"/>
      <c r="B3" s="10" t="s">
        <v>93</v>
      </c>
      <c r="C3" s="24" t="s">
        <v>74</v>
      </c>
      <c r="D3" s="18"/>
    </row>
    <row r="4" spans="1:4" ht="24">
      <c r="A4" s="12" t="s">
        <v>136</v>
      </c>
      <c r="B4" s="99">
        <v>257623</v>
      </c>
      <c r="C4" s="38">
        <v>100</v>
      </c>
    </row>
    <row r="5" spans="1:4">
      <c r="A5" s="56" t="s">
        <v>88</v>
      </c>
      <c r="B5" s="100"/>
      <c r="C5" s="98"/>
    </row>
    <row r="6" spans="1:4">
      <c r="A6" s="57" t="s">
        <v>94</v>
      </c>
      <c r="B6" s="100">
        <v>404</v>
      </c>
      <c r="C6" s="97">
        <v>0.15681829650302961</v>
      </c>
    </row>
    <row r="7" spans="1:4">
      <c r="A7" s="57" t="s">
        <v>44</v>
      </c>
      <c r="B7" s="101">
        <v>13237</v>
      </c>
      <c r="C7" s="97">
        <v>5.1381281950757502</v>
      </c>
    </row>
    <row r="8" spans="1:4" ht="36">
      <c r="A8" s="57" t="s">
        <v>95</v>
      </c>
      <c r="B8" s="101">
        <v>65071</v>
      </c>
      <c r="C8" s="97">
        <v>25.258226167694652</v>
      </c>
    </row>
    <row r="9" spans="1:4" ht="24">
      <c r="A9" s="57" t="s">
        <v>96</v>
      </c>
      <c r="B9" s="101" t="s">
        <v>135</v>
      </c>
      <c r="C9" s="97" t="s">
        <v>135</v>
      </c>
    </row>
    <row r="10" spans="1:4" ht="24">
      <c r="A10" s="57" t="s">
        <v>97</v>
      </c>
      <c r="B10" s="101">
        <v>137</v>
      </c>
      <c r="C10" s="97">
        <v>5.3178481734938263E-2</v>
      </c>
    </row>
    <row r="11" spans="1:4">
      <c r="A11" s="57" t="s">
        <v>98</v>
      </c>
      <c r="B11" s="101">
        <v>37166</v>
      </c>
      <c r="C11" s="97">
        <v>14.426506950078217</v>
      </c>
    </row>
    <row r="12" spans="1:4">
      <c r="A12" s="57" t="s">
        <v>99</v>
      </c>
      <c r="B12" s="101">
        <v>7423</v>
      </c>
      <c r="C12" s="97">
        <v>2.8813421161930419</v>
      </c>
    </row>
    <row r="13" spans="1:4">
      <c r="A13" s="57" t="s">
        <v>47</v>
      </c>
      <c r="B13" s="101">
        <v>1964</v>
      </c>
      <c r="C13" s="97">
        <v>0.76235429290086676</v>
      </c>
    </row>
    <row r="14" spans="1:4" ht="24">
      <c r="A14" s="57" t="s">
        <v>48</v>
      </c>
      <c r="B14" s="101">
        <v>16300</v>
      </c>
      <c r="C14" s="97">
        <v>6.327074834156889</v>
      </c>
    </row>
    <row r="15" spans="1:4" ht="24">
      <c r="A15" s="57" t="s">
        <v>100</v>
      </c>
      <c r="B15" s="101">
        <v>14268</v>
      </c>
      <c r="C15" s="97">
        <v>5.5383253824386793</v>
      </c>
    </row>
    <row r="16" spans="1:4" ht="24">
      <c r="A16" s="57" t="s">
        <v>101</v>
      </c>
      <c r="B16" s="101">
        <v>10975</v>
      </c>
      <c r="C16" s="97">
        <v>4.2601010002988859</v>
      </c>
    </row>
    <row r="17" spans="1:3" ht="48">
      <c r="A17" s="57" t="s">
        <v>51</v>
      </c>
      <c r="B17" s="101">
        <v>41402</v>
      </c>
      <c r="C17" s="97">
        <v>16.070770078758496</v>
      </c>
    </row>
    <row r="18" spans="1:3">
      <c r="A18" s="57" t="s">
        <v>53</v>
      </c>
      <c r="B18" s="101">
        <v>2885</v>
      </c>
      <c r="C18" s="97">
        <v>1.1198534292357436</v>
      </c>
    </row>
    <row r="19" spans="1:3" ht="24">
      <c r="A19" s="59" t="s">
        <v>102</v>
      </c>
      <c r="B19" s="101">
        <v>6500</v>
      </c>
      <c r="C19" s="97">
        <v>2.523066651657655</v>
      </c>
    </row>
    <row r="20" spans="1:3" ht="24">
      <c r="A20" s="59" t="s">
        <v>103</v>
      </c>
      <c r="B20" s="100">
        <v>60</v>
      </c>
      <c r="C20" s="100" t="s">
        <v>135</v>
      </c>
    </row>
    <row r="21" spans="1:3">
      <c r="A21" s="57" t="s">
        <v>60</v>
      </c>
      <c r="B21" s="102">
        <v>1497</v>
      </c>
      <c r="C21" s="97">
        <v>0.58108165808177059</v>
      </c>
    </row>
    <row r="22" spans="1:3">
      <c r="A22" s="57" t="s">
        <v>61</v>
      </c>
      <c r="B22" s="100">
        <v>342</v>
      </c>
      <c r="C22" s="97">
        <v>0.13275212228721814</v>
      </c>
    </row>
    <row r="23" spans="1:3">
      <c r="A23" s="57" t="s">
        <v>104</v>
      </c>
      <c r="B23" s="100">
        <v>33</v>
      </c>
      <c r="C23" s="100" t="s">
        <v>135</v>
      </c>
    </row>
    <row r="24" spans="1:3" ht="12.75" customHeight="1">
      <c r="A24" s="57" t="s">
        <v>63</v>
      </c>
      <c r="B24" s="100">
        <v>117</v>
      </c>
      <c r="C24" s="100" t="s">
        <v>135</v>
      </c>
    </row>
    <row r="25" spans="1:3" ht="36">
      <c r="A25" s="57" t="s">
        <v>105</v>
      </c>
      <c r="B25" s="100">
        <v>466</v>
      </c>
      <c r="C25" s="97">
        <v>0.18088447071884109</v>
      </c>
    </row>
    <row r="26" spans="1:3" ht="24">
      <c r="A26" s="57" t="s">
        <v>106</v>
      </c>
      <c r="B26" s="101">
        <v>3691</v>
      </c>
      <c r="C26" s="97">
        <v>1.4327136940412928</v>
      </c>
    </row>
    <row r="27" spans="1:3" ht="24">
      <c r="A27" s="57" t="s">
        <v>65</v>
      </c>
      <c r="B27" s="101">
        <v>3959</v>
      </c>
      <c r="C27" s="97">
        <v>1.5367416729096393</v>
      </c>
    </row>
    <row r="28" spans="1:3">
      <c r="A28" s="57" t="s">
        <v>66</v>
      </c>
      <c r="B28" s="100">
        <v>236</v>
      </c>
      <c r="C28" s="97">
        <v>9.1606727660185627E-2</v>
      </c>
    </row>
    <row r="29" spans="1:3">
      <c r="A29" s="57" t="s">
        <v>67</v>
      </c>
      <c r="B29" s="101">
        <v>19077</v>
      </c>
      <c r="C29" s="97">
        <v>7.4050065405650889</v>
      </c>
    </row>
    <row r="30" spans="1:3">
      <c r="A30" s="57" t="s">
        <v>107</v>
      </c>
      <c r="B30" s="101">
        <v>1774</v>
      </c>
      <c r="C30" s="97">
        <v>0.68860311385241224</v>
      </c>
    </row>
    <row r="31" spans="1:3">
      <c r="A31" s="57" t="s">
        <v>108</v>
      </c>
      <c r="B31" s="100">
        <v>444</v>
      </c>
      <c r="C31" s="97">
        <v>0.17234486051323056</v>
      </c>
    </row>
    <row r="32" spans="1:3" ht="14.25" customHeight="1">
      <c r="A32" s="57" t="s">
        <v>70</v>
      </c>
      <c r="B32" s="100">
        <v>353</v>
      </c>
      <c r="C32" s="97">
        <v>0.13702192739002342</v>
      </c>
    </row>
    <row r="33" spans="1:3" ht="24">
      <c r="A33" s="57" t="s">
        <v>71</v>
      </c>
      <c r="B33" s="101">
        <v>2198</v>
      </c>
      <c r="C33" s="97">
        <v>0.8531846923605424</v>
      </c>
    </row>
    <row r="34" spans="1:3">
      <c r="A34" s="57" t="s">
        <v>72</v>
      </c>
      <c r="B34" s="100">
        <v>673</v>
      </c>
      <c r="C34" s="97">
        <v>0.26123443947163105</v>
      </c>
    </row>
    <row r="35" spans="1:3">
      <c r="A35" s="57" t="s">
        <v>109</v>
      </c>
      <c r="B35" s="101">
        <v>2063</v>
      </c>
      <c r="C35" s="97">
        <v>0.80078253882611417</v>
      </c>
    </row>
    <row r="36" spans="1:3">
      <c r="A36" s="57" t="s">
        <v>54</v>
      </c>
      <c r="B36" s="101">
        <v>1132</v>
      </c>
      <c r="C36" s="97">
        <v>0.43940176148868698</v>
      </c>
    </row>
    <row r="37" spans="1:3">
      <c r="A37" s="57" t="s">
        <v>110</v>
      </c>
      <c r="B37" s="100">
        <v>5</v>
      </c>
      <c r="C37" s="100" t="s">
        <v>135</v>
      </c>
    </row>
    <row r="38" spans="1:3" ht="24">
      <c r="A38" s="57" t="s">
        <v>56</v>
      </c>
      <c r="B38" s="100">
        <v>155</v>
      </c>
      <c r="C38" s="97">
        <v>6.0165435539528696E-2</v>
      </c>
    </row>
    <row r="39" spans="1:3">
      <c r="A39" s="57" t="s">
        <v>57</v>
      </c>
      <c r="B39" s="100">
        <v>46</v>
      </c>
      <c r="C39" s="100" t="s">
        <v>135</v>
      </c>
    </row>
    <row r="40" spans="1:3" ht="24">
      <c r="A40" s="58" t="s">
        <v>111</v>
      </c>
      <c r="B40" s="105">
        <v>1570</v>
      </c>
      <c r="C40" s="104">
        <v>0.60941763740038735</v>
      </c>
    </row>
    <row r="42" spans="1:3">
      <c r="A42" s="81" t="s">
        <v>133</v>
      </c>
    </row>
  </sheetData>
  <mergeCells count="1"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42"/>
  <sheetViews>
    <sheetView zoomScale="110" zoomScaleNormal="110" workbookViewId="0">
      <selection activeCell="A4" sqref="A4:A40"/>
    </sheetView>
  </sheetViews>
  <sheetFormatPr defaultRowHeight="12.75"/>
  <cols>
    <col min="1" max="1" width="53.42578125" style="60" customWidth="1"/>
    <col min="2" max="2" width="14.28515625" style="60" customWidth="1"/>
    <col min="3" max="16384" width="9.140625" style="60"/>
  </cols>
  <sheetData>
    <row r="1" spans="1:4">
      <c r="A1" s="143" t="s">
        <v>131</v>
      </c>
      <c r="B1" s="143"/>
      <c r="C1" s="143"/>
    </row>
    <row r="2" spans="1:4">
      <c r="A2" s="61"/>
      <c r="B2" s="61"/>
      <c r="C2" s="64"/>
    </row>
    <row r="3" spans="1:4" ht="24.75" customHeight="1">
      <c r="A3" s="9"/>
      <c r="B3" s="9" t="s">
        <v>112</v>
      </c>
      <c r="C3" s="77" t="s">
        <v>74</v>
      </c>
      <c r="D3" s="61"/>
    </row>
    <row r="4" spans="1:4" ht="24">
      <c r="A4" s="12" t="s">
        <v>136</v>
      </c>
      <c r="B4" s="99">
        <v>278117</v>
      </c>
      <c r="C4" s="38" t="s">
        <v>137</v>
      </c>
      <c r="D4" s="61"/>
    </row>
    <row r="5" spans="1:4">
      <c r="A5" s="62" t="s">
        <v>88</v>
      </c>
      <c r="B5" s="100"/>
      <c r="C5" s="98"/>
      <c r="D5" s="61"/>
    </row>
    <row r="6" spans="1:4">
      <c r="A6" s="63" t="s">
        <v>43</v>
      </c>
      <c r="B6" s="100">
        <v>744</v>
      </c>
      <c r="C6" s="97">
        <v>0.26751331274247886</v>
      </c>
      <c r="D6" s="61"/>
    </row>
    <row r="7" spans="1:4" ht="12.75" customHeight="1">
      <c r="A7" s="63" t="s">
        <v>44</v>
      </c>
      <c r="B7" s="101">
        <v>19899</v>
      </c>
      <c r="C7" s="97">
        <v>7.1549024331486386</v>
      </c>
      <c r="D7" s="61"/>
    </row>
    <row r="8" spans="1:4" ht="26.25" customHeight="1">
      <c r="A8" s="63" t="s">
        <v>113</v>
      </c>
      <c r="B8" s="101">
        <v>80606</v>
      </c>
      <c r="C8" s="97">
        <v>28.982766245860553</v>
      </c>
      <c r="D8" s="61"/>
    </row>
    <row r="9" spans="1:4">
      <c r="A9" s="63" t="s">
        <v>77</v>
      </c>
      <c r="B9" s="101" t="s">
        <v>135</v>
      </c>
      <c r="C9" s="97" t="s">
        <v>135</v>
      </c>
      <c r="D9" s="61"/>
    </row>
    <row r="10" spans="1:4">
      <c r="A10" s="63" t="s">
        <v>89</v>
      </c>
      <c r="B10" s="101">
        <v>17</v>
      </c>
      <c r="C10" s="97">
        <v>6.1125353718039527E-3</v>
      </c>
      <c r="D10" s="61"/>
    </row>
    <row r="11" spans="1:4">
      <c r="A11" s="63" t="s">
        <v>73</v>
      </c>
      <c r="B11" s="101">
        <v>56104</v>
      </c>
      <c r="C11" s="97">
        <v>20.172804970569942</v>
      </c>
      <c r="D11" s="61"/>
    </row>
    <row r="12" spans="1:4">
      <c r="A12" s="63" t="s">
        <v>46</v>
      </c>
      <c r="B12" s="101">
        <v>6245</v>
      </c>
      <c r="C12" s="97">
        <v>2.2454578468773931</v>
      </c>
      <c r="D12" s="61"/>
    </row>
    <row r="13" spans="1:4">
      <c r="A13" s="63" t="s">
        <v>47</v>
      </c>
      <c r="B13" s="101">
        <v>1735</v>
      </c>
      <c r="C13" s="97">
        <v>0.62383816882822696</v>
      </c>
      <c r="D13" s="61"/>
    </row>
    <row r="14" spans="1:4">
      <c r="A14" s="63" t="s">
        <v>48</v>
      </c>
      <c r="B14" s="101">
        <v>14312</v>
      </c>
      <c r="C14" s="97">
        <v>5.1460356612504814</v>
      </c>
      <c r="D14" s="61"/>
    </row>
    <row r="15" spans="1:4" ht="12.75" customHeight="1">
      <c r="A15" s="63" t="s">
        <v>49</v>
      </c>
      <c r="B15" s="101">
        <v>13167</v>
      </c>
      <c r="C15" s="97">
        <v>4.7343384259142738</v>
      </c>
      <c r="D15" s="61"/>
    </row>
    <row r="16" spans="1:4">
      <c r="A16" s="63" t="s">
        <v>50</v>
      </c>
      <c r="B16" s="101">
        <v>5462</v>
      </c>
      <c r="C16" s="97">
        <v>1.9639216588701875</v>
      </c>
      <c r="D16" s="61"/>
    </row>
    <row r="17" spans="1:4" ht="22.5">
      <c r="A17" s="63" t="s">
        <v>114</v>
      </c>
      <c r="B17" s="101">
        <v>16364</v>
      </c>
      <c r="C17" s="97">
        <v>5.8838546367176408</v>
      </c>
      <c r="D17" s="61"/>
    </row>
    <row r="18" spans="1:4">
      <c r="A18" s="63" t="s">
        <v>53</v>
      </c>
      <c r="B18" s="101">
        <v>5467</v>
      </c>
      <c r="C18" s="97">
        <v>1.9657194633913064</v>
      </c>
      <c r="D18" s="61"/>
    </row>
    <row r="19" spans="1:4" ht="13.5" customHeight="1">
      <c r="A19" s="63" t="s">
        <v>52</v>
      </c>
      <c r="B19" s="101">
        <v>6227</v>
      </c>
      <c r="C19" s="97">
        <v>2.2389857506013655</v>
      </c>
      <c r="D19" s="61"/>
    </row>
    <row r="20" spans="1:4">
      <c r="A20" s="63" t="s">
        <v>90</v>
      </c>
      <c r="B20" s="100">
        <v>73</v>
      </c>
      <c r="C20" s="97">
        <v>2.6247946008334622E-2</v>
      </c>
      <c r="D20" s="61"/>
    </row>
    <row r="21" spans="1:4">
      <c r="A21" s="63" t="s">
        <v>60</v>
      </c>
      <c r="B21" s="102">
        <v>1372</v>
      </c>
      <c r="C21" s="97">
        <v>0.49331756059500137</v>
      </c>
      <c r="D21" s="61"/>
    </row>
    <row r="22" spans="1:4">
      <c r="A22" s="63" t="s">
        <v>78</v>
      </c>
      <c r="B22" s="100">
        <v>482</v>
      </c>
      <c r="C22" s="97">
        <v>0.17330835583585327</v>
      </c>
      <c r="D22" s="61"/>
    </row>
    <row r="23" spans="1:4">
      <c r="A23" s="63" t="s">
        <v>62</v>
      </c>
      <c r="B23" s="100">
        <v>34</v>
      </c>
      <c r="C23" s="100" t="s">
        <v>135</v>
      </c>
      <c r="D23" s="61"/>
    </row>
    <row r="24" spans="1:4">
      <c r="A24" s="63" t="s">
        <v>63</v>
      </c>
      <c r="B24" s="100">
        <v>295</v>
      </c>
      <c r="C24" s="97">
        <v>0.10607046674600978</v>
      </c>
      <c r="D24" s="61"/>
    </row>
    <row r="25" spans="1:4" ht="22.5">
      <c r="A25" s="63" t="s">
        <v>91</v>
      </c>
      <c r="B25" s="100">
        <v>2234</v>
      </c>
      <c r="C25" s="97">
        <v>0.80325906003588421</v>
      </c>
      <c r="D25" s="61"/>
    </row>
    <row r="26" spans="1:4">
      <c r="A26" s="63" t="s">
        <v>92</v>
      </c>
      <c r="B26" s="101">
        <v>13114</v>
      </c>
      <c r="C26" s="97">
        <v>4.7152816979904149</v>
      </c>
      <c r="D26" s="61"/>
    </row>
    <row r="27" spans="1:4">
      <c r="A27" s="63" t="s">
        <v>65</v>
      </c>
      <c r="B27" s="101">
        <v>4179</v>
      </c>
      <c r="C27" s="97">
        <v>1.5026050187511011</v>
      </c>
      <c r="D27" s="61"/>
    </row>
    <row r="28" spans="1:4">
      <c r="A28" s="63" t="s">
        <v>66</v>
      </c>
      <c r="B28" s="100">
        <v>649</v>
      </c>
      <c r="C28" s="97">
        <v>0.2333550268412215</v>
      </c>
      <c r="D28" s="61"/>
    </row>
    <row r="29" spans="1:4">
      <c r="A29" s="63" t="s">
        <v>67</v>
      </c>
      <c r="B29" s="101">
        <v>21074</v>
      </c>
      <c r="C29" s="97">
        <v>7.5773864956115586</v>
      </c>
      <c r="D29" s="61"/>
    </row>
    <row r="30" spans="1:4">
      <c r="A30" s="63" t="s">
        <v>68</v>
      </c>
      <c r="B30" s="101">
        <v>214</v>
      </c>
      <c r="C30" s="97">
        <v>7.6946033503885056E-2</v>
      </c>
      <c r="D30" s="61"/>
    </row>
    <row r="31" spans="1:4">
      <c r="A31" s="63" t="s">
        <v>22</v>
      </c>
      <c r="B31" s="100">
        <v>225</v>
      </c>
      <c r="C31" s="97">
        <v>8.0901203450346432E-2</v>
      </c>
      <c r="D31" s="61"/>
    </row>
    <row r="32" spans="1:4">
      <c r="A32" s="63" t="s">
        <v>79</v>
      </c>
      <c r="B32" s="100">
        <v>102</v>
      </c>
      <c r="C32" s="100" t="s">
        <v>135</v>
      </c>
      <c r="D32" s="61"/>
    </row>
    <row r="33" spans="1:4">
      <c r="A33" s="63" t="s">
        <v>71</v>
      </c>
      <c r="B33" s="101">
        <v>581</v>
      </c>
      <c r="C33" s="97">
        <v>0.20890488535400567</v>
      </c>
      <c r="D33" s="61"/>
    </row>
    <row r="34" spans="1:4">
      <c r="A34" s="63" t="s">
        <v>72</v>
      </c>
      <c r="B34" s="100">
        <v>351</v>
      </c>
      <c r="C34" s="97">
        <v>0.12620587738254044</v>
      </c>
      <c r="D34" s="61"/>
    </row>
    <row r="35" spans="1:4">
      <c r="A35" s="63" t="s">
        <v>69</v>
      </c>
      <c r="B35" s="101">
        <v>999</v>
      </c>
      <c r="C35" s="97">
        <v>0.35920134331953818</v>
      </c>
      <c r="D35" s="61"/>
    </row>
    <row r="36" spans="1:4">
      <c r="A36" s="63" t="s">
        <v>54</v>
      </c>
      <c r="B36" s="101">
        <v>941</v>
      </c>
      <c r="C36" s="97">
        <v>0.33834681087455998</v>
      </c>
      <c r="D36" s="61"/>
    </row>
    <row r="37" spans="1:4">
      <c r="A37" s="63" t="s">
        <v>55</v>
      </c>
      <c r="B37" s="100" t="s">
        <v>135</v>
      </c>
      <c r="C37" s="97" t="s">
        <v>135</v>
      </c>
      <c r="D37" s="61"/>
    </row>
    <row r="38" spans="1:4">
      <c r="A38" s="63" t="s">
        <v>56</v>
      </c>
      <c r="B38" s="100">
        <v>50</v>
      </c>
      <c r="C38" s="100" t="s">
        <v>135</v>
      </c>
      <c r="D38" s="61"/>
    </row>
    <row r="39" spans="1:4">
      <c r="A39" s="63" t="s">
        <v>57</v>
      </c>
      <c r="B39" s="100">
        <v>22</v>
      </c>
      <c r="C39" s="100" t="s">
        <v>135</v>
      </c>
      <c r="D39" s="61"/>
    </row>
    <row r="40" spans="1:4">
      <c r="A40" s="70" t="s">
        <v>58</v>
      </c>
      <c r="B40" s="105">
        <v>4777</v>
      </c>
      <c r="C40" s="104">
        <v>1.7176224394769106</v>
      </c>
      <c r="D40" s="61"/>
    </row>
    <row r="42" spans="1:4">
      <c r="A42" s="81" t="s">
        <v>133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Құжат" ma:contentTypeID="0x0101007ADCE4694D4D0D4CA05F14D10ED64C7C" ma:contentTypeVersion="0" ma:contentTypeDescription="Жаңа құжат жасау." ma:contentTypeScope="" ma:versionID="44426daeed329d84809263c33be87a2f">
  <xsd:schema xmlns:xsd="http://www.w3.org/2001/XMLSchema" xmlns:p="http://schemas.microsoft.com/office/2006/metadata/properties" targetNamespace="http://schemas.microsoft.com/office/2006/metadata/properties" ma:root="true" ma:fieldsID="3c0155d2cd5dce572d3de8309e4421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Мазмұн түрі" ma:readOnly="true"/>
        <xsd:element ref="dc:title" minOccurs="0" maxOccurs="1" ma:index="4" ma:displayName="Тақырып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A607EF1E-45F4-4FAC-9D7A-67572C933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E4BA2E0-B450-42E4-A551-DBECC3E15B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3BBA9E-EA7F-405F-9F76-98AAF6941237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1998-2001</vt:lpstr>
      <vt:lpstr>2002-2005</vt:lpstr>
      <vt:lpstr>2006-2009</vt:lpstr>
      <vt:lpstr>2010-2013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АРКС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bdubirova</dc:creator>
  <cp:lastModifiedBy>D.Rakhimbekova</cp:lastModifiedBy>
  <cp:lastPrinted>2026-07-07T05:46:27Z</cp:lastPrinted>
  <dcterms:created xsi:type="dcterms:W3CDTF">2011-12-12T07:33:47Z</dcterms:created>
  <dcterms:modified xsi:type="dcterms:W3CDTF">2026-07-07T05:46:32Z</dcterms:modified>
</cp:coreProperties>
</file>